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isoadm-my.sharepoint.com/personal/oguven_iso_org_tr/Documents/ClimaTech4Industry Projesi/Risk Değerlendirme Metodolojisi/"/>
    </mc:Choice>
  </mc:AlternateContent>
  <xr:revisionPtr revIDLastSave="0" documentId="11_E884AFF31B2DC63E85826BB46825447C9B475D1F" xr6:coauthVersionLast="47" xr6:coauthVersionMax="47" xr10:uidLastSave="{00000000-0000-0000-0000-000000000000}"/>
  <bookViews>
    <workbookView xWindow="-120" yWindow="-120" windowWidth="29040" windowHeight="15840" activeTab="7" xr2:uid="{00000000-000D-0000-FFFF-FFFF00000000}"/>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I19" i="16" l="1"/>
  <c r="H19" i="16"/>
  <c r="I17" i="16"/>
  <c r="H17" i="16"/>
  <c r="I15" i="16"/>
  <c r="H15" i="16"/>
  <c r="I13" i="16"/>
  <c r="H13" i="16"/>
  <c r="I11" i="16"/>
  <c r="H11" i="16"/>
  <c r="I9" i="16"/>
  <c r="H9" i="16"/>
  <c r="I7" i="16"/>
  <c r="H7" i="16"/>
  <c r="H5" i="16"/>
  <c r="I5" i="16"/>
  <c r="H18" i="16"/>
  <c r="I18" i="16"/>
  <c r="H16" i="16"/>
  <c r="J16" i="16" s="1"/>
  <c r="I16" i="16"/>
  <c r="H14" i="16"/>
  <c r="I14" i="16"/>
  <c r="H12" i="16"/>
  <c r="J12" i="16" s="1"/>
  <c r="I12" i="16"/>
  <c r="H10" i="16"/>
  <c r="I10" i="16"/>
  <c r="H8" i="16"/>
  <c r="J8" i="16" s="1"/>
  <c r="I8" i="16"/>
  <c r="H6" i="16"/>
  <c r="I6" i="16"/>
  <c r="J17" i="16"/>
  <c r="K17" i="16"/>
  <c r="K12" i="16"/>
  <c r="K19" i="16"/>
  <c r="J19" i="16"/>
  <c r="K11" i="16"/>
  <c r="J11" i="16"/>
  <c r="J9" i="16"/>
  <c r="K9" i="16"/>
  <c r="K16" i="16"/>
  <c r="J13" i="16"/>
  <c r="K13" i="16"/>
  <c r="J10" i="16"/>
  <c r="K10" i="16"/>
  <c r="J18" i="16"/>
  <c r="K18" i="16"/>
  <c r="J14" i="16"/>
  <c r="K14" i="16"/>
  <c r="K15" i="16"/>
  <c r="J15" i="16"/>
  <c r="K8" i="16"/>
  <c r="C4" i="16"/>
  <c r="B4" i="16"/>
  <c r="D4" i="16"/>
  <c r="G4" i="16" s="1"/>
  <c r="D5" i="16"/>
  <c r="G5" i="16" s="1"/>
  <c r="K5" i="16" s="1"/>
  <c r="D6" i="16"/>
  <c r="G6" i="16" s="1"/>
  <c r="D7" i="16"/>
  <c r="G7" i="16" s="1"/>
  <c r="I4" i="16" l="1"/>
  <c r="K4" i="16" s="1"/>
  <c r="H4" i="16"/>
  <c r="J4" i="16" s="1"/>
  <c r="K6" i="16"/>
  <c r="J6" i="16"/>
  <c r="J5" i="16"/>
  <c r="J7" i="16"/>
  <c r="K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Aysegul</author>
  </authors>
  <commentList>
    <comment ref="B6" authorId="0" shapeId="0" xr:uid="{00000000-0006-0000-0400-000001000000}">
      <text>
        <r>
          <rPr>
            <sz val="9"/>
            <color indexed="81"/>
            <rFont val="Tahoma"/>
            <family val="2"/>
            <charset val="162"/>
          </rPr>
          <t>Depolama tesisleri, ulaşım ve dağıtım kanalları ile envanteri takip etmeye, yönetmeye ve optimize etmeye yönelik sistemleri içerebilir.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Gizem Cakmak</author>
  </authors>
  <commentList>
    <comment ref="F5" authorId="0" shapeId="0" xr:uid="{00000000-0006-0000-0700-00000100000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<sst xmlns="http://schemas.openxmlformats.org/spreadsheetml/2006/main" count="485" uniqueCount="286">
  <si>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</si>
  <si>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</si>
  <si>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</si>
  <si>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</si>
  <si>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</si>
  <si>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</si>
  <si>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</si>
  <si>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</si>
  <si>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</si>
  <si>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</si>
  <si>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</si>
  <si>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</si>
  <si>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</si>
  <si>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</si>
  <si>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</si>
  <si>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</si>
  <si>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</si>
  <si>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</si>
  <si>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</si>
  <si>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</si>
  <si>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</si>
  <si>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</si>
  <si>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</si>
  <si>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</si>
  <si>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</si>
  <si>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</si>
  <si>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</si>
  <si>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</si>
  <si>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</si>
  <si>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</si>
  <si>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</si>
  <si>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</si>
  <si>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</si>
  <si>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</si>
  <si>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</si>
  <si>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</si>
  <si>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</si>
  <si>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</si>
  <si>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</si>
  <si>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</si>
  <si>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</si>
  <si>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</si>
  <si>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</si>
  <si>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</si>
  <si>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</si>
  <si>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</si>
  <si>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</si>
  <si>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</si>
  <si>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</si>
  <si>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</si>
  <si>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</si>
  <si>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</si>
  <si>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</si>
  <si>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</si>
  <si>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</si>
  <si>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</si>
  <si>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</si>
  <si>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</si>
  <si>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</si>
  <si>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</si>
  <si>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</si>
  <si>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</si>
  <si>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</si>
  <si>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</si>
  <si>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</si>
  <si>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</si>
  <si>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</si>
  <si>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</si>
  <si>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</si>
  <si>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</si>
  <si>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</si>
  <si>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</si>
  <si>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</si>
  <si>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</si>
  <si>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</si>
  <si>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</si>
  <si>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</si>
  <si>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</si>
  <si>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</si>
  <si>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</si>
  <si>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</si>
  <si>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</si>
  <si>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</si>
  <si>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</si>
  <si>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</si>
  <si>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</si>
  <si>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</si>
  <si>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</si>
  <si>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</si>
  <si>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</si>
  <si>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</si>
  <si>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</si>
  <si>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</si>
  <si>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</si>
  <si>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</si>
  <si>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</si>
  <si>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</si>
  <si>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</si>
  <si>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</si>
  <si>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</si>
  <si>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</si>
  <si>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</si>
  <si>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</si>
  <si>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</si>
  <si>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</si>
  <si>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</si>
  <si>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</si>
  <si>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</si>
  <si>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</si>
  <si>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</si>
  <si>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</si>
  <si>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</si>
  <si>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</si>
  <si>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</si>
  <si>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</si>
  <si>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</si>
  <si>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</si>
  <si>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</si>
  <si>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</si>
  <si>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</si>
  <si>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</si>
  <si>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</si>
  <si>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</si>
  <si>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</si>
  <si>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</si>
  <si>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</si>
  <si>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</si>
  <si>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</si>
  <si>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</si>
  <si>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</si>
  <si>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</si>
  <si>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</si>
  <si>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</si>
  <si>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</si>
  <si>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</si>
  <si>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</si>
  <si>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</si>
  <si>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</si>
  <si>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</si>
  <si>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</si>
  <si>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</si>
  <si>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</si>
  <si>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</si>
  <si>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</si>
  <si>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</si>
  <si>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</si>
  <si>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</si>
  <si>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</si>
  <si>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</si>
  <si>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</si>
  <si>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</si>
  <si>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</si>
  <si>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</si>
  <si>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</si>
  <si>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</si>
  <si>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</si>
  <si>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</si>
  <si>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</si>
  <si>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</si>
  <si>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</si>
  <si>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</si>
  <si>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</si>
  <si>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</si>
  <si>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</si>
  <si>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</si>
  <si>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</si>
  <si>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</si>
  <si>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</si>
  <si>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</si>
  <si>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</si>
  <si>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</si>
  <si>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</si>
  <si>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</si>
  <si>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</si>
  <si>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</si>
  <si>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</si>
  <si>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</si>
  <si>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</si>
  <si>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</si>
  <si>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</si>
  <si>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</si>
  <si>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</si>
  <si>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</si>
  <si>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</si>
  <si>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</si>
  <si>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</si>
  <si>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</si>
  <si>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</si>
  <si>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</si>
  <si>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</si>
  <si>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</si>
  <si>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</si>
  <si>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</si>
  <si>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</si>
  <si>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</si>
  <si>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</si>
  <si>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</si>
  <si>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</si>
  <si>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</si>
  <si>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</si>
  <si>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</si>
  <si>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Hammadde tedariği denizyolu taşımcalığı ile yapılmaktadır. Fırtına ve hortum denizyolu ulaşımını durdurabilir.</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</si>
  <si>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</si>
  <si>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</si>
  <si>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</si>
  <si>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</si>
  <si>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</si>
  <si>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</si>
  <si>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</si>
  <si>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</si>
  <si>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</si>
  <si>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</si>
  <si>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</si>
  <si>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</si>
  <si>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</si>
  <si>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</si>
  <si>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</si>
  <si>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</si>
  <si>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</si>
  <si>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</si>
  <si>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</si>
  <si>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</si>
  <si>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</si>
  <si>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</si>
  <si>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</si>
  <si>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</si>
  <si>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</si>
  <si>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</si>
  <si>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</si>
  <si>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</si>
  <si>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</si>
  <si>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</si>
  <si>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</si>
  <si>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</si>
  <si>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</si>
  <si>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</si>
  <si>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</si>
  <si>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</si>
  <si>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</si>
  <si>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</si>
  <si>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</si>
  <si>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</si>
  <si>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</si>
  <si>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</si>
  <si>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</si>
  <si>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</si>
  <si>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</si>
  <si>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</si>
  <si>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</si>
  <si>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</si>
  <si>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</si>
  <si>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</si>
  <si>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</si>
  <si>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</si>
  <si>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</si>
  <si>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</si>
  <si>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</si>
  <si>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</si>
  <si>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</si>
  <si>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</si>
  <si>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</si>
  <si>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</si>
  <si>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</si>
  <si>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</si>
  <si>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</si>
  <si>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</si>
  <si>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</si>
  <si>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Alternatif hammadde tedarikçilerinin tespit edilmesi</t>
  </si>
  <si>
    <t>İklimlendirme sisteminin optimizasyonu (örn; sensör bazlı akıllı sistemlerin kullanılması, havalandırma sağlanan hacimlerin minimize edilmesi)</t>
  </si>
  <si>
    <t>GIDA ÜRÜNLERİ SEKTÖRÜ</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</si>
  <si>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yüksek basınçlı temizleme gibi yöntemlerin uygulanması) hayata geçirilmesi</t>
  </si>
  <si>
    <t>Diğer kaynak verimliliği uygulamalarının (örn; atıklardan biyogaz ve kompost üretimi, atıksudaki fosforun strüvit olarak geri kazanılması, atıksuyun arazi sulamada kullanımı, atıkların hayvan yemi olarak kullanımı) hayata geçirilmesi</t>
  </si>
  <si>
    <t>Enerji verimliliği uygulamalarının hayata geçirilmesi (örn; izolasyon, atık ısı geri kazanımı, enerji verimli ekipmanlar ile ikame, enerji tüketimi izleme, UHT sterilizasyonu, çok aşamalı kurutma, meyve suyu ve posa için tek aşamalı pastörizasyon gibi verimli sistemlerin kullanılması)</t>
  </si>
  <si>
    <t>Kritik altyapı veya operasyonun seçili iklim tehlikesi karşısında uyum sağlama kapasitesine ilişkin seviyesini listeden seçiniz. Bu seçimi yaparken "Kriterler" sayfasındaki Uyum Sağlama Kapasitesi Kriterleri tablosundan faydalanabilirsiniz.</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</si>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</sst>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
      <sz val="11"/>
      <color rgb="FFFF0000"/>
      <name val="Calibri"/>
      <family val="2"/>
      <charset val="162"/>
      <scheme val="minor"/>
    </font>
  </fonts>
  <fills count="21">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45">
    <xf numFmtId="0" fontId="0" fillId="0" borderId="0" xfId="0"/>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Border="1" applyAlignment="1">
      <alignment horizontal="center" vertical="center" wrapText="1"/>
    </xf>
    <xf numFmtId="0" fontId="0" fillId="0" borderId="9" xfId="0" applyBorder="1" applyAlignment="1">
      <alignment horizontal="left" vertical="center"/>
    </xf>
    <xf numFmtId="0" fontId="0" fillId="0" borderId="9" xfId="0" applyBorder="1"/>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0" fillId="0" borderId="4" xfId="0" applyBorder="1"/>
    <xf numFmtId="0" fontId="0" fillId="0" borderId="8" xfId="0" applyBorder="1"/>
    <xf numFmtId="0" fontId="9" fillId="2" borderId="2" xfId="1" applyFont="1" applyFill="1" applyBorder="1"/>
    <xf numFmtId="0" fontId="9" fillId="0" borderId="2" xfId="1" applyFont="1" applyBorder="1"/>
    <xf numFmtId="0" fontId="9" fillId="0" borderId="2" xfId="1" applyFont="1" applyBorder="1" applyAlignment="1">
      <alignment vertical="center"/>
    </xf>
    <xf numFmtId="0" fontId="9" fillId="0" borderId="2" xfId="1" applyFont="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Alignment="1">
      <alignment vertical="center" wrapText="1"/>
    </xf>
    <xf numFmtId="0" fontId="13" fillId="0" borderId="0" xfId="0" applyFont="1" applyAlignment="1">
      <alignment horizontal="center" vertical="center" wrapText="1"/>
    </xf>
    <xf numFmtId="0" fontId="0" fillId="0" borderId="0" xfId="0"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Border="1" applyAlignment="1">
      <alignment horizontal="left" vertical="center" wrapText="1"/>
    </xf>
    <xf numFmtId="0" fontId="9" fillId="0" borderId="6" xfId="1" applyFont="1" applyBorder="1" applyAlignment="1">
      <alignment horizontal="left" vertical="center" wrapText="1"/>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ill="1" applyBorder="1" applyAlignment="1">
      <alignment horizontal="left" vertical="center" wrapText="1" indent="1"/>
    </xf>
    <xf numFmtId="0" fontId="1" fillId="8" borderId="2" xfId="0" applyFont="1" applyFill="1" applyBorder="1" applyAlignment="1">
      <alignment horizontal="left" vertical="center" wrapText="1"/>
    </xf>
    <xf numFmtId="0" fontId="4" fillId="11" borderId="1" xfId="1" applyFont="1" applyFill="1" applyBorder="1" applyAlignment="1">
      <alignment horizontal="left" vertical="center" wrapText="1" indent="1"/>
    </xf>
    <xf numFmtId="0" fontId="4" fillId="11" borderId="3" xfId="1" applyFont="1" applyFill="1" applyBorder="1" applyAlignment="1">
      <alignment horizontal="left" vertical="center" wrapText="1" indent="1"/>
    </xf>
    <xf numFmtId="0" fontId="4" fillId="11" borderId="2" xfId="1" applyFont="1" applyFill="1" applyBorder="1" applyAlignment="1">
      <alignment horizontal="left" vertical="center" wrapText="1" inden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7" borderId="3" xfId="0" applyFill="1" applyBorder="1" applyAlignment="1">
      <alignment horizontal="center" vertical="center" wrapText="1"/>
    </xf>
    <xf numFmtId="0" fontId="4" fillId="0" borderId="0" xfId="0" applyFont="1"/>
    <xf numFmtId="0" fontId="0" fillId="18"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19" borderId="3" xfId="0" applyFill="1" applyBorder="1" applyAlignment="1">
      <alignment horizontal="center" vertical="center" wrapText="1"/>
    </xf>
    <xf numFmtId="0" fontId="1" fillId="6" borderId="2" xfId="0" applyFont="1" applyFill="1" applyBorder="1" applyAlignment="1">
      <alignment horizontal="left" vertical="center" indent="1"/>
    </xf>
    <xf numFmtId="0" fontId="0" fillId="12" borderId="3" xfId="0" applyFill="1" applyBorder="1" applyAlignment="1">
      <alignment horizontal="left" vertical="center" wrapText="1" indent="1"/>
    </xf>
    <xf numFmtId="0" fontId="0" fillId="18" borderId="3" xfId="0" applyFill="1" applyBorder="1" applyAlignment="1">
      <alignment horizontal="center" vertical="center" wrapText="1"/>
    </xf>
    <xf numFmtId="0" fontId="1" fillId="7" borderId="2" xfId="0" applyFont="1" applyFill="1" applyBorder="1" applyAlignment="1">
      <alignment horizontal="left" vertical="center" indent="1"/>
    </xf>
    <xf numFmtId="0" fontId="0" fillId="0" borderId="3" xfId="0" applyBorder="1" applyAlignment="1">
      <alignment horizontal="left" vertical="center" wrapText="1"/>
    </xf>
    <xf numFmtId="0" fontId="1" fillId="5" borderId="2" xfId="0" applyFont="1" applyFill="1" applyBorder="1" applyAlignment="1">
      <alignment horizontal="left" vertical="center" indent="1"/>
    </xf>
    <xf numFmtId="0" fontId="1" fillId="3" borderId="2" xfId="0" applyFont="1" applyFill="1" applyBorder="1" applyAlignment="1">
      <alignment horizontal="left" vertical="center" indent="1"/>
    </xf>
    <xf numFmtId="0" fontId="1" fillId="4" borderId="2" xfId="0" applyFont="1" applyFill="1" applyBorder="1" applyAlignment="1">
      <alignment horizontal="left" vertical="center" indent="1"/>
    </xf>
    <xf numFmtId="0" fontId="1" fillId="7" borderId="6" xfId="0" applyFont="1" applyFill="1" applyBorder="1" applyAlignment="1">
      <alignment horizontal="left" vertical="center" indent="1"/>
    </xf>
    <xf numFmtId="0" fontId="0" fillId="12" borderId="9"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1" fillId="6" borderId="6" xfId="0" applyFont="1" applyFill="1" applyBorder="1" applyAlignment="1">
      <alignment horizontal="left" vertical="center" indent="1"/>
    </xf>
    <xf numFmtId="0" fontId="0" fillId="0" borderId="7" xfId="0" applyBorder="1" applyAlignment="1">
      <alignment horizontal="left" vertical="center" wrapText="1"/>
    </xf>
    <xf numFmtId="0" fontId="1" fillId="0" borderId="0" xfId="0" applyFont="1"/>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24" fillId="20" borderId="1" xfId="0" applyFont="1" applyFill="1" applyBorder="1" applyAlignment="1">
      <alignment horizontal="left" vertical="center" wrapText="1" indent="1"/>
    </xf>
    <xf numFmtId="0" fontId="24" fillId="20" borderId="9" xfId="0" applyFont="1" applyFill="1" applyBorder="1" applyAlignment="1">
      <alignment horizontal="left" vertical="center" wrapText="1" indent="1"/>
    </xf>
    <xf numFmtId="0" fontId="0" fillId="0" borderId="0" xfId="0" applyAlignment="1">
      <alignment horizontal="left" wrapText="1"/>
    </xf>
    <xf numFmtId="0" fontId="0" fillId="0" borderId="0" xfId="0" applyAlignment="1">
      <alignment horizontal="left" vertical="top"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5" fillId="10" borderId="2" xfId="3" applyFont="1" applyFill="1" applyBorder="1" applyAlignment="1">
      <alignment horizontal="center" vertical="center" textRotation="90" wrapText="1"/>
    </xf>
    <xf numFmtId="0" fontId="3" fillId="9"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5" fillId="10" borderId="9" xfId="3" applyFont="1" applyFill="1" applyBorder="1" applyAlignment="1">
      <alignment horizontal="center" vertical="center"/>
    </xf>
    <xf numFmtId="0" fontId="5" fillId="10" borderId="7" xfId="3" applyFont="1" applyFill="1" applyBorder="1" applyAlignment="1">
      <alignment horizontal="center"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3" fillId="11" borderId="14" xfId="1" applyFont="1" applyFill="1" applyBorder="1" applyAlignment="1">
      <alignment horizontal="left" vertical="center"/>
    </xf>
    <xf numFmtId="0" fontId="3" fillId="11" borderId="15" xfId="1" applyFont="1" applyFill="1" applyBorder="1" applyAlignment="1">
      <alignment horizontal="left" vertical="center"/>
    </xf>
    <xf numFmtId="0" fontId="3" fillId="11" borderId="5" xfId="1" applyFont="1" applyFill="1" applyBorder="1" applyAlignment="1">
      <alignment horizontal="left" vertical="center"/>
    </xf>
    <xf numFmtId="0" fontId="3" fillId="11" borderId="14" xfId="1" applyFont="1" applyFill="1" applyBorder="1" applyAlignment="1">
      <alignment horizontal="center" vertical="center"/>
    </xf>
    <xf numFmtId="0" fontId="3" fillId="11" borderId="15" xfId="1" applyFont="1" applyFill="1" applyBorder="1" applyAlignment="1">
      <alignment horizontal="center" vertical="center"/>
    </xf>
    <xf numFmtId="0" fontId="3" fillId="11" borderId="5" xfId="1" applyFont="1" applyFill="1" applyBorder="1" applyAlignment="1">
      <alignment horizontal="center" vertical="center"/>
    </xf>
  </cellXfs>
  <cellStyles count="4">
    <cellStyle name="Adaptation Heading" xfId="3" xr:uid="{00000000-0005-0000-0000-000000000000}"/>
    <cellStyle name="Normal" xfId="0" builtinId="0"/>
    <cellStyle name="Normal 3" xfId="1" xr:uid="{00000000-0005-0000-0000-000002000000}"/>
    <cellStyle name="Virgül 2" xfId="2" xr:uid="{00000000-0005-0000-0000-000003000000}"/>
  </cellStyles>
  <dxfs count="70">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C00000"/>
        </patternFill>
      </fill>
    </dxf>
    <dxf>
      <fill>
        <patternFill>
          <bgColor rgb="FFFF3300"/>
        </patternFill>
      </fill>
    </dxf>
    <dxf>
      <fill>
        <patternFill>
          <bgColor rgb="FFFF6600"/>
        </patternFill>
      </fill>
    </dxf>
    <dxf>
      <fill>
        <patternFill>
          <bgColor rgb="FFFF9933"/>
        </patternFill>
      </fill>
    </dxf>
    <dxf>
      <fill>
        <patternFill>
          <bgColor theme="7" tint="0.59996337778862885"/>
        </patternFill>
      </fill>
    </dxf>
    <dxf>
      <fill>
        <patternFill>
          <bgColor rgb="FFC00000"/>
        </patternFill>
      </fill>
    </dxf>
    <dxf>
      <fill>
        <patternFill>
          <bgColor rgb="FFFF3300"/>
        </patternFill>
      </fill>
    </dxf>
    <dxf>
      <fill>
        <patternFill>
          <bgColor rgb="FFFF6600"/>
        </patternFill>
      </fill>
    </dxf>
    <dxf>
      <fill>
        <patternFill>
          <bgColor rgb="FFFF9933"/>
        </patternFill>
      </fill>
    </dxf>
    <dxf>
      <fill>
        <patternFill>
          <bgColor theme="7" tint="0.59996337778862885"/>
        </patternFill>
      </fill>
    </dxf>
    <dxf>
      <fill>
        <patternFill>
          <bgColor rgb="FFC00000"/>
        </patternFill>
      </fill>
    </dxf>
    <dxf>
      <fill>
        <patternFill>
          <bgColor rgb="FFFF3300"/>
        </patternFill>
      </fill>
    </dxf>
    <dxf>
      <fill>
        <patternFill>
          <bgColor rgb="FFFF6600"/>
        </patternFill>
      </fill>
    </dxf>
    <dxf>
      <fill>
        <patternFill>
          <bgColor rgb="FFFF9933"/>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089237" y="5486400"/>
          <a:ext cx="4701540" cy="50292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4042411"/>
          <a:ext cx="545432" cy="561974"/>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5163816"/>
          <a:ext cx="547200" cy="560535"/>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499860"/>
          <a:ext cx="547200" cy="560535"/>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17</xdr:row>
          <xdr:rowOff>161925</xdr:rowOff>
        </xdr:from>
        <xdr:to>
          <xdr:col>2</xdr:col>
          <xdr:colOff>1028700</xdr:colOff>
          <xdr:row>19</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17</xdr:row>
          <xdr:rowOff>161925</xdr:rowOff>
        </xdr:from>
        <xdr:to>
          <xdr:col>3</xdr:col>
          <xdr:colOff>0</xdr:colOff>
          <xdr:row>19</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171450</xdr:rowOff>
        </xdr:from>
        <xdr:to>
          <xdr:col>2</xdr:col>
          <xdr:colOff>1028700</xdr:colOff>
          <xdr:row>20</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18</xdr:row>
          <xdr:rowOff>171450</xdr:rowOff>
        </xdr:from>
        <xdr:to>
          <xdr:col>3</xdr:col>
          <xdr:colOff>0</xdr:colOff>
          <xdr:row>20</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161925</xdr:rowOff>
        </xdr:from>
        <xdr:to>
          <xdr:col>2</xdr:col>
          <xdr:colOff>952500</xdr:colOff>
          <xdr:row>43</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41</xdr:row>
          <xdr:rowOff>161925</xdr:rowOff>
        </xdr:from>
        <xdr:to>
          <xdr:col>2</xdr:col>
          <xdr:colOff>1600200</xdr:colOff>
          <xdr:row>43</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171450</xdr:rowOff>
        </xdr:from>
        <xdr:to>
          <xdr:col>2</xdr:col>
          <xdr:colOff>952500</xdr:colOff>
          <xdr:row>44</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42</xdr:row>
          <xdr:rowOff>171450</xdr:rowOff>
        </xdr:from>
        <xdr:to>
          <xdr:col>2</xdr:col>
          <xdr:colOff>1600200</xdr:colOff>
          <xdr:row>44</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171450</xdr:rowOff>
        </xdr:from>
        <xdr:to>
          <xdr:col>2</xdr:col>
          <xdr:colOff>952500</xdr:colOff>
          <xdr:row>45</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43</xdr:row>
          <xdr:rowOff>171450</xdr:rowOff>
        </xdr:from>
        <xdr:to>
          <xdr:col>2</xdr:col>
          <xdr:colOff>1600200</xdr:colOff>
          <xdr:row>45</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171450</xdr:rowOff>
        </xdr:from>
        <xdr:to>
          <xdr:col>2</xdr:col>
          <xdr:colOff>952500</xdr:colOff>
          <xdr:row>46</xdr:row>
          <xdr:rowOff>19050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44</xdr:row>
          <xdr:rowOff>171450</xdr:rowOff>
        </xdr:from>
        <xdr:to>
          <xdr:col>2</xdr:col>
          <xdr:colOff>1600200</xdr:colOff>
          <xdr:row>46</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161925</xdr:rowOff>
        </xdr:from>
        <xdr:to>
          <xdr:col>2</xdr:col>
          <xdr:colOff>952500</xdr:colOff>
          <xdr:row>47</xdr:row>
          <xdr:rowOff>9525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45</xdr:row>
          <xdr:rowOff>161925</xdr:rowOff>
        </xdr:from>
        <xdr:to>
          <xdr:col>2</xdr:col>
          <xdr:colOff>1600200</xdr:colOff>
          <xdr:row>47</xdr:row>
          <xdr:rowOff>9525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171450</xdr:rowOff>
        </xdr:from>
        <xdr:to>
          <xdr:col>2</xdr:col>
          <xdr:colOff>952500</xdr:colOff>
          <xdr:row>48</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46</xdr:row>
          <xdr:rowOff>171450</xdr:rowOff>
        </xdr:from>
        <xdr:to>
          <xdr:col>2</xdr:col>
          <xdr:colOff>1600200</xdr:colOff>
          <xdr:row>48</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171450</xdr:rowOff>
        </xdr:from>
        <xdr:to>
          <xdr:col>2</xdr:col>
          <xdr:colOff>952500</xdr:colOff>
          <xdr:row>49</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47</xdr:row>
          <xdr:rowOff>171450</xdr:rowOff>
        </xdr:from>
        <xdr:to>
          <xdr:col>2</xdr:col>
          <xdr:colOff>1600200</xdr:colOff>
          <xdr:row>49</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171450</xdr:rowOff>
        </xdr:from>
        <xdr:to>
          <xdr:col>2</xdr:col>
          <xdr:colOff>952500</xdr:colOff>
          <xdr:row>50</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48</xdr:row>
          <xdr:rowOff>171450</xdr:rowOff>
        </xdr:from>
        <xdr:to>
          <xdr:col>2</xdr:col>
          <xdr:colOff>1600200</xdr:colOff>
          <xdr:row>50</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49</xdr:row>
          <xdr:rowOff>161925</xdr:rowOff>
        </xdr:from>
        <xdr:to>
          <xdr:col>2</xdr:col>
          <xdr:colOff>952500</xdr:colOff>
          <xdr:row>51</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49</xdr:row>
          <xdr:rowOff>161925</xdr:rowOff>
        </xdr:from>
        <xdr:to>
          <xdr:col>2</xdr:col>
          <xdr:colOff>1600200</xdr:colOff>
          <xdr:row>51</xdr:row>
          <xdr:rowOff>9525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50</xdr:row>
          <xdr:rowOff>161925</xdr:rowOff>
        </xdr:from>
        <xdr:to>
          <xdr:col>2</xdr:col>
          <xdr:colOff>952500</xdr:colOff>
          <xdr:row>52</xdr:row>
          <xdr:rowOff>9525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50</xdr:row>
          <xdr:rowOff>161925</xdr:rowOff>
        </xdr:from>
        <xdr:to>
          <xdr:col>2</xdr:col>
          <xdr:colOff>1600200</xdr:colOff>
          <xdr:row>52</xdr:row>
          <xdr:rowOff>9525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171450</xdr:rowOff>
        </xdr:from>
        <xdr:to>
          <xdr:col>2</xdr:col>
          <xdr:colOff>1028700</xdr:colOff>
          <xdr:row>21</xdr:row>
          <xdr:rowOff>19050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19</xdr:row>
          <xdr:rowOff>171450</xdr:rowOff>
        </xdr:from>
        <xdr:to>
          <xdr:col>3</xdr:col>
          <xdr:colOff>0</xdr:colOff>
          <xdr:row>21</xdr:row>
          <xdr:rowOff>19050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H33"/>
  <sheetViews>
    <sheetView showGridLines="0" zoomScaleNormal="100" workbookViewId="0"/>
  </sheetViews>
  <sheetFormatPr defaultColWidth="8.85546875" defaultRowHeight="15" x14ac:dyDescent="0.25"/>
  <cols>
    <col min="2" max="2" width="84" customWidth="1"/>
  </cols>
  <sheetData>
    <row r="6" spans="2:8" ht="14.45" customHeight="1" x14ac:dyDescent="0.25"/>
    <row r="7" spans="2:8" ht="32.450000000000003" customHeight="1" x14ac:dyDescent="0.25">
      <c r="B7" s="28" t="s">
        <v>168</v>
      </c>
      <c r="C7" s="27"/>
      <c r="D7" s="27"/>
      <c r="E7" s="27"/>
      <c r="F7" s="27"/>
      <c r="G7" s="27"/>
      <c r="H7" s="27"/>
    </row>
    <row r="9" spans="2:8" ht="14.45" customHeight="1" x14ac:dyDescent="0.25">
      <c r="B9" s="113" t="s">
        <v>169</v>
      </c>
    </row>
    <row r="10" spans="2:8" x14ac:dyDescent="0.25">
      <c r="B10" s="113"/>
    </row>
    <row r="11" spans="2:8" x14ac:dyDescent="0.25">
      <c r="B11" s="113"/>
    </row>
    <row r="12" spans="2:8" x14ac:dyDescent="0.25">
      <c r="B12" s="113"/>
    </row>
    <row r="13" spans="2:8" x14ac:dyDescent="0.25">
      <c r="B13" s="113"/>
    </row>
    <row r="14" spans="2:8" x14ac:dyDescent="0.25">
      <c r="B14" s="113"/>
    </row>
    <row r="15" spans="2:8" x14ac:dyDescent="0.25">
      <c r="B15" s="113"/>
    </row>
    <row r="16" spans="2:8" x14ac:dyDescent="0.25">
      <c r="B16" s="113"/>
    </row>
    <row r="17" spans="2:6" x14ac:dyDescent="0.25">
      <c r="B17" s="113"/>
    </row>
    <row r="18" spans="2:6" x14ac:dyDescent="0.25">
      <c r="B18" s="113"/>
    </row>
    <row r="19" spans="2:6" x14ac:dyDescent="0.25">
      <c r="B19" s="113"/>
    </row>
    <row r="20" spans="2:6" x14ac:dyDescent="0.25">
      <c r="B20" s="113"/>
    </row>
    <row r="21" spans="2:6" x14ac:dyDescent="0.25">
      <c r="B21" s="113"/>
    </row>
    <row r="22" spans="2:6" x14ac:dyDescent="0.25">
      <c r="B22" s="56"/>
    </row>
    <row r="23" spans="2:6" ht="14.45" customHeight="1" x14ac:dyDescent="0.25">
      <c r="B23" s="112" t="s">
        <v>170</v>
      </c>
    </row>
    <row r="24" spans="2:6" x14ac:dyDescent="0.25">
      <c r="B24" s="112"/>
    </row>
    <row r="25" spans="2:6" x14ac:dyDescent="0.25">
      <c r="B25" s="112"/>
    </row>
    <row r="26" spans="2:6" x14ac:dyDescent="0.25">
      <c r="B26" s="112"/>
    </row>
    <row r="27" spans="2:6" x14ac:dyDescent="0.25">
      <c r="B27" s="112"/>
    </row>
    <row r="29" spans="2:6" x14ac:dyDescent="0.25">
      <c r="B29" s="30"/>
      <c r="C29" s="30"/>
      <c r="D29" s="30"/>
      <c r="E29" s="30"/>
      <c r="F29" s="30"/>
    </row>
    <row r="32" spans="2:6" ht="21.6" customHeight="1" x14ac:dyDescent="0.25">
      <c r="B32" s="32" t="s">
        <v>171</v>
      </c>
    </row>
    <row r="33" spans="2:2" x14ac:dyDescent="0.25">
      <c r="B33" s="31"/>
    </row>
  </sheetData>
  <mergeCells count="2">
    <mergeCell ref="B23:B27"/>
    <mergeCell ref="B9: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50"/>
  <sheetViews>
    <sheetView showGridLines="0" zoomScaleNormal="100" workbookViewId="0"/>
  </sheetViews>
  <sheetFormatPr defaultRowHeight="15" x14ac:dyDescent="0.25"/>
  <cols>
    <col min="1" max="1" width="12.140625" customWidth="1"/>
    <col min="2" max="2" width="93.7109375" customWidth="1"/>
  </cols>
  <sheetData>
    <row r="2" spans="2:2" x14ac:dyDescent="0.25">
      <c r="B2" s="28" t="s">
        <v>269</v>
      </c>
    </row>
    <row r="3" spans="2:2" x14ac:dyDescent="0.25">
      <c r="B3" s="28" t="s">
        <v>266</v>
      </c>
    </row>
    <row r="5" spans="2:2" ht="14.45" customHeight="1" x14ac:dyDescent="0.25">
      <c r="B5" s="113" t="s">
        <v>172</v>
      </c>
    </row>
    <row r="6" spans="2:2" x14ac:dyDescent="0.25">
      <c r="B6" s="113"/>
    </row>
    <row r="7" spans="2:2" x14ac:dyDescent="0.25">
      <c r="B7" s="113"/>
    </row>
    <row r="8" spans="2:2" x14ac:dyDescent="0.25">
      <c r="B8" s="113"/>
    </row>
    <row r="9" spans="2:2" x14ac:dyDescent="0.25">
      <c r="B9" s="113"/>
    </row>
    <row r="10" spans="2:2" x14ac:dyDescent="0.25">
      <c r="B10" s="113"/>
    </row>
    <row r="11" spans="2:2" x14ac:dyDescent="0.25">
      <c r="B11" s="113"/>
    </row>
    <row r="12" spans="2:2" x14ac:dyDescent="0.25">
      <c r="B12" s="113"/>
    </row>
    <row r="13" spans="2:2" x14ac:dyDescent="0.25">
      <c r="B13" s="113"/>
    </row>
    <row r="14" spans="2:2" x14ac:dyDescent="0.25">
      <c r="B14" s="113"/>
    </row>
    <row r="15" spans="2:2" x14ac:dyDescent="0.25">
      <c r="B15" s="113"/>
    </row>
    <row r="16" spans="2:2" x14ac:dyDescent="0.25">
      <c r="B16" s="113"/>
    </row>
    <row r="17" spans="2:2" x14ac:dyDescent="0.25">
      <c r="B17" s="29"/>
    </row>
    <row r="18" spans="2:2" x14ac:dyDescent="0.25">
      <c r="B18" s="33" t="s">
        <v>173</v>
      </c>
    </row>
    <row r="20" spans="2:2" ht="14.45" customHeight="1" x14ac:dyDescent="0.25">
      <c r="B20" s="113" t="s">
        <v>174</v>
      </c>
    </row>
    <row r="21" spans="2:2" x14ac:dyDescent="0.25">
      <c r="B21" s="113"/>
    </row>
    <row r="22" spans="2:2" x14ac:dyDescent="0.25">
      <c r="B22" s="113"/>
    </row>
    <row r="23" spans="2:2" x14ac:dyDescent="0.25">
      <c r="B23" s="36" t="s">
        <v>176</v>
      </c>
    </row>
    <row r="24" spans="2:2" ht="14.45" customHeight="1" x14ac:dyDescent="0.25">
      <c r="B24" s="113" t="s">
        <v>239</v>
      </c>
    </row>
    <row r="25" spans="2:2" x14ac:dyDescent="0.25">
      <c r="B25" s="113"/>
    </row>
    <row r="26" spans="2:2" x14ac:dyDescent="0.25">
      <c r="B26" s="113"/>
    </row>
    <row r="27" spans="2:2" x14ac:dyDescent="0.25">
      <c r="B27" s="113"/>
    </row>
    <row r="28" spans="2:2" x14ac:dyDescent="0.25">
      <c r="B28" s="113"/>
    </row>
    <row r="29" spans="2:2" x14ac:dyDescent="0.25">
      <c r="B29" s="37" t="s">
        <v>136</v>
      </c>
    </row>
    <row r="30" spans="2:2" ht="14.45" customHeight="1" x14ac:dyDescent="0.25">
      <c r="B30" s="113" t="s">
        <v>238</v>
      </c>
    </row>
    <row r="31" spans="2:2" x14ac:dyDescent="0.25">
      <c r="B31" s="113"/>
    </row>
    <row r="32" spans="2:2" x14ac:dyDescent="0.25">
      <c r="B32" s="113"/>
    </row>
    <row r="33" spans="2:2" x14ac:dyDescent="0.25">
      <c r="B33" s="113"/>
    </row>
    <row r="34" spans="2:2" x14ac:dyDescent="0.25">
      <c r="B34" s="113"/>
    </row>
    <row r="35" spans="2:2" x14ac:dyDescent="0.25">
      <c r="B35" s="113"/>
    </row>
    <row r="36" spans="2:2" x14ac:dyDescent="0.25">
      <c r="B36" s="38" t="s">
        <v>102</v>
      </c>
    </row>
    <row r="37" spans="2:2" ht="14.45" customHeight="1" x14ac:dyDescent="0.25">
      <c r="B37" s="113" t="s">
        <v>240</v>
      </c>
    </row>
    <row r="38" spans="2:2" x14ac:dyDescent="0.25">
      <c r="B38" s="113"/>
    </row>
    <row r="39" spans="2:2" x14ac:dyDescent="0.25">
      <c r="B39" s="113"/>
    </row>
    <row r="40" spans="2:2" x14ac:dyDescent="0.25">
      <c r="B40" s="113"/>
    </row>
    <row r="41" spans="2:2" x14ac:dyDescent="0.25">
      <c r="B41" s="113"/>
    </row>
    <row r="42" spans="2:2" x14ac:dyDescent="0.25">
      <c r="B42" s="113"/>
    </row>
    <row r="43" spans="2:2" x14ac:dyDescent="0.25">
      <c r="B43" s="113"/>
    </row>
    <row r="45" spans="2:2" ht="14.45" customHeight="1" x14ac:dyDescent="0.25">
      <c r="B45" s="112" t="s">
        <v>175</v>
      </c>
    </row>
    <row r="46" spans="2:2" x14ac:dyDescent="0.25">
      <c r="B46" s="112"/>
    </row>
    <row r="47" spans="2:2" x14ac:dyDescent="0.25">
      <c r="B47" s="112"/>
    </row>
    <row r="48" spans="2:2" x14ac:dyDescent="0.25">
      <c r="B48" s="112"/>
    </row>
    <row r="49" spans="2:2" x14ac:dyDescent="0.25">
      <c r="B49" s="34"/>
    </row>
    <row r="50" spans="2:2" x14ac:dyDescent="0.25">
      <c r="B50" s="35"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55"/>
  <sheetViews>
    <sheetView showGridLines="0" zoomScaleNormal="100" workbookViewId="0">
      <selection activeCell="I24" sqref="I24"/>
    </sheetView>
  </sheetViews>
  <sheetFormatPr defaultRowHeight="15" x14ac:dyDescent="0.25"/>
  <cols>
    <col min="2" max="2" width="85.28515625" customWidth="1"/>
    <col min="3" max="3" width="25.140625" customWidth="1"/>
    <col min="4" max="4" width="37.5703125" customWidth="1"/>
  </cols>
  <sheetData>
    <row r="1" spans="2:4" ht="15.75" thickBot="1" x14ac:dyDescent="0.3"/>
    <row r="2" spans="2:4" x14ac:dyDescent="0.25">
      <c r="B2" s="124" t="s">
        <v>0</v>
      </c>
      <c r="C2" s="125"/>
      <c r="D2" s="126"/>
    </row>
    <row r="3" spans="2:4" x14ac:dyDescent="0.25">
      <c r="B3" s="20" t="s">
        <v>1</v>
      </c>
      <c r="C3" s="116"/>
      <c r="D3" s="117"/>
    </row>
    <row r="4" spans="2:4" x14ac:dyDescent="0.25">
      <c r="B4" s="20" t="s">
        <v>2</v>
      </c>
      <c r="C4" s="116"/>
      <c r="D4" s="117"/>
    </row>
    <row r="5" spans="2:4" x14ac:dyDescent="0.25">
      <c r="B5" s="20" t="s">
        <v>226</v>
      </c>
      <c r="C5" s="116"/>
      <c r="D5" s="117"/>
    </row>
    <row r="6" spans="2:4" x14ac:dyDescent="0.25">
      <c r="B6" s="45" t="s">
        <v>228</v>
      </c>
      <c r="C6" s="127"/>
      <c r="D6" s="128"/>
    </row>
    <row r="7" spans="2:4" x14ac:dyDescent="0.25">
      <c r="B7" s="46" t="s">
        <v>3</v>
      </c>
      <c r="C7" s="116"/>
      <c r="D7" s="117"/>
    </row>
    <row r="8" spans="2:4" x14ac:dyDescent="0.25">
      <c r="B8" s="46" t="s">
        <v>227</v>
      </c>
      <c r="C8" s="116"/>
      <c r="D8" s="117"/>
    </row>
    <row r="9" spans="2:4" x14ac:dyDescent="0.25">
      <c r="B9" s="46" t="s">
        <v>4</v>
      </c>
      <c r="C9" s="116"/>
      <c r="D9" s="117"/>
    </row>
    <row r="10" spans="2:4" x14ac:dyDescent="0.25">
      <c r="B10" s="46" t="s">
        <v>5</v>
      </c>
      <c r="C10" s="116"/>
      <c r="D10" s="117"/>
    </row>
    <row r="11" spans="2:4" x14ac:dyDescent="0.25">
      <c r="B11" s="49" t="s">
        <v>6</v>
      </c>
      <c r="C11" s="116"/>
      <c r="D11" s="117"/>
    </row>
    <row r="12" spans="2:4" x14ac:dyDescent="0.25">
      <c r="B12" s="76" t="s">
        <v>31</v>
      </c>
      <c r="C12" s="116"/>
      <c r="D12" s="117"/>
    </row>
    <row r="13" spans="2:4" x14ac:dyDescent="0.25">
      <c r="B13" s="49" t="s">
        <v>7</v>
      </c>
      <c r="C13" s="116"/>
      <c r="D13" s="117"/>
    </row>
    <row r="14" spans="2:4" x14ac:dyDescent="0.25">
      <c r="B14" s="45" t="s">
        <v>198</v>
      </c>
      <c r="C14" s="116"/>
      <c r="D14" s="117"/>
    </row>
    <row r="15" spans="2:4" x14ac:dyDescent="0.25">
      <c r="B15" s="45" t="s">
        <v>32</v>
      </c>
      <c r="C15" s="116"/>
      <c r="D15" s="117"/>
    </row>
    <row r="16" spans="2:4" x14ac:dyDescent="0.25">
      <c r="B16" s="45" t="s">
        <v>8</v>
      </c>
      <c r="C16" s="116"/>
      <c r="D16" s="117"/>
    </row>
    <row r="17" spans="2:4" x14ac:dyDescent="0.25">
      <c r="B17" s="45" t="s">
        <v>9</v>
      </c>
      <c r="C17" s="116"/>
      <c r="D17" s="117"/>
    </row>
    <row r="18" spans="2:4" x14ac:dyDescent="0.25">
      <c r="B18" s="118" t="s">
        <v>10</v>
      </c>
      <c r="C18" s="119"/>
      <c r="D18" s="120"/>
    </row>
    <row r="19" spans="2:4" x14ac:dyDescent="0.25">
      <c r="B19" s="20" t="s">
        <v>11</v>
      </c>
      <c r="C19" s="114"/>
      <c r="D19" s="115"/>
    </row>
    <row r="20" spans="2:4" x14ac:dyDescent="0.25">
      <c r="B20" s="20" t="s">
        <v>12</v>
      </c>
      <c r="C20" s="114"/>
      <c r="D20" s="115"/>
    </row>
    <row r="21" spans="2:4" x14ac:dyDescent="0.25">
      <c r="B21" s="20" t="s">
        <v>274</v>
      </c>
      <c r="C21" s="114"/>
      <c r="D21" s="115"/>
    </row>
    <row r="22" spans="2:4" x14ac:dyDescent="0.25">
      <c r="B22" s="20" t="s">
        <v>13</v>
      </c>
      <c r="C22" s="114"/>
      <c r="D22" s="115"/>
    </row>
    <row r="23" spans="2:4" x14ac:dyDescent="0.25">
      <c r="B23" s="118" t="s">
        <v>30</v>
      </c>
      <c r="C23" s="119"/>
      <c r="D23" s="120"/>
    </row>
    <row r="24" spans="2:4" s="50" customFormat="1" ht="28.15" customHeight="1" x14ac:dyDescent="0.25">
      <c r="B24" s="49" t="s">
        <v>229</v>
      </c>
      <c r="C24" s="116"/>
      <c r="D24" s="117"/>
    </row>
    <row r="25" spans="2:4" s="50" customFormat="1" ht="28.15" customHeight="1" x14ac:dyDescent="0.25">
      <c r="B25" s="49" t="s">
        <v>230</v>
      </c>
      <c r="C25" s="116"/>
      <c r="D25" s="117"/>
    </row>
    <row r="26" spans="2:4" s="50" customFormat="1" ht="28.15" customHeight="1" x14ac:dyDescent="0.25">
      <c r="B26" s="49" t="s">
        <v>231</v>
      </c>
      <c r="C26" s="116"/>
      <c r="D26" s="117"/>
    </row>
    <row r="27" spans="2:4" s="50" customFormat="1" ht="28.15" customHeight="1" x14ac:dyDescent="0.25">
      <c r="B27" s="49" t="s">
        <v>232</v>
      </c>
      <c r="C27" s="116"/>
      <c r="D27" s="117"/>
    </row>
    <row r="28" spans="2:4" s="50" customFormat="1" ht="28.15" customHeight="1" x14ac:dyDescent="0.25">
      <c r="B28" s="49" t="s">
        <v>233</v>
      </c>
      <c r="C28" s="116"/>
      <c r="D28" s="117"/>
    </row>
    <row r="29" spans="2:4" s="50" customFormat="1" ht="28.15" customHeight="1" x14ac:dyDescent="0.25">
      <c r="B29" s="49" t="s">
        <v>234</v>
      </c>
      <c r="C29" s="116"/>
      <c r="D29" s="117"/>
    </row>
    <row r="30" spans="2:4" s="50" customFormat="1" ht="28.15" customHeight="1" x14ac:dyDescent="0.25">
      <c r="B30" s="49" t="s">
        <v>235</v>
      </c>
      <c r="C30" s="116"/>
      <c r="D30" s="117"/>
    </row>
    <row r="31" spans="2:4" s="50" customFormat="1" ht="28.15" customHeight="1" x14ac:dyDescent="0.25">
      <c r="B31" s="49" t="s">
        <v>236</v>
      </c>
      <c r="C31" s="116"/>
      <c r="D31" s="117"/>
    </row>
    <row r="32" spans="2:4" s="50" customFormat="1" ht="28.15" customHeight="1" x14ac:dyDescent="0.25">
      <c r="B32" s="49" t="s">
        <v>237</v>
      </c>
      <c r="C32" s="116"/>
      <c r="D32" s="117"/>
    </row>
    <row r="33" spans="2:4" x14ac:dyDescent="0.25">
      <c r="B33" s="121" t="s">
        <v>14</v>
      </c>
      <c r="C33" s="122"/>
      <c r="D33" s="123"/>
    </row>
    <row r="34" spans="2:4" s="52" customFormat="1" ht="28.15" customHeight="1" x14ac:dyDescent="0.25">
      <c r="B34" s="51" t="s">
        <v>114</v>
      </c>
      <c r="C34" s="116"/>
      <c r="D34" s="117"/>
    </row>
    <row r="35" spans="2:4" s="52" customFormat="1" ht="28.15" customHeight="1" x14ac:dyDescent="0.25">
      <c r="B35" s="51" t="s">
        <v>197</v>
      </c>
      <c r="C35" s="116"/>
      <c r="D35" s="117"/>
    </row>
    <row r="36" spans="2:4" s="52" customFormat="1" ht="28.15" customHeight="1" x14ac:dyDescent="0.25">
      <c r="B36" s="22" t="s">
        <v>15</v>
      </c>
      <c r="C36" s="116"/>
      <c r="D36" s="117"/>
    </row>
    <row r="37" spans="2:4" s="52" customFormat="1" ht="28.15" customHeight="1" x14ac:dyDescent="0.25">
      <c r="B37" s="22" t="s">
        <v>223</v>
      </c>
      <c r="C37" s="116"/>
      <c r="D37" s="117"/>
    </row>
    <row r="38" spans="2:4" x14ac:dyDescent="0.25">
      <c r="B38" s="118" t="s">
        <v>34</v>
      </c>
      <c r="C38" s="119"/>
      <c r="D38" s="120"/>
    </row>
    <row r="39" spans="2:4" s="52" customFormat="1" ht="28.15" customHeight="1" x14ac:dyDescent="0.25">
      <c r="B39" s="53" t="s">
        <v>115</v>
      </c>
      <c r="C39" s="116"/>
      <c r="D39" s="117"/>
    </row>
    <row r="40" spans="2:4" s="52" customFormat="1" ht="28.15" customHeight="1" x14ac:dyDescent="0.25">
      <c r="B40" s="51" t="s">
        <v>16</v>
      </c>
      <c r="C40" s="116"/>
      <c r="D40" s="117"/>
    </row>
    <row r="41" spans="2:4" s="52" customFormat="1" ht="28.15" customHeight="1" x14ac:dyDescent="0.25">
      <c r="B41" s="51" t="s">
        <v>17</v>
      </c>
      <c r="C41" s="116"/>
      <c r="D41" s="117"/>
    </row>
    <row r="42" spans="2:4" x14ac:dyDescent="0.25">
      <c r="B42" s="118" t="s">
        <v>18</v>
      </c>
      <c r="C42" s="119"/>
      <c r="D42" s="120"/>
    </row>
    <row r="43" spans="2:4" x14ac:dyDescent="0.25">
      <c r="B43" s="22" t="s">
        <v>19</v>
      </c>
      <c r="C43" s="47"/>
      <c r="D43" s="48" t="s">
        <v>20</v>
      </c>
    </row>
    <row r="44" spans="2:4" x14ac:dyDescent="0.25">
      <c r="B44" s="22" t="s">
        <v>21</v>
      </c>
      <c r="C44" s="47"/>
      <c r="D44" s="48" t="s">
        <v>20</v>
      </c>
    </row>
    <row r="45" spans="2:4" x14ac:dyDescent="0.25">
      <c r="B45" s="21" t="s">
        <v>22</v>
      </c>
      <c r="C45" s="47"/>
      <c r="D45" s="48" t="s">
        <v>20</v>
      </c>
    </row>
    <row r="46" spans="2:4" x14ac:dyDescent="0.25">
      <c r="B46" s="21" t="s">
        <v>23</v>
      </c>
      <c r="C46" s="47"/>
      <c r="D46" s="48" t="s">
        <v>20</v>
      </c>
    </row>
    <row r="47" spans="2:4" x14ac:dyDescent="0.25">
      <c r="B47" s="23" t="s">
        <v>24</v>
      </c>
      <c r="C47" s="47"/>
      <c r="D47" s="48" t="s">
        <v>20</v>
      </c>
    </row>
    <row r="48" spans="2:4" x14ac:dyDescent="0.25">
      <c r="B48" s="23" t="s">
        <v>25</v>
      </c>
      <c r="C48" s="47"/>
      <c r="D48" s="48" t="s">
        <v>20</v>
      </c>
    </row>
    <row r="49" spans="2:4" x14ac:dyDescent="0.25">
      <c r="B49" s="23" t="s">
        <v>26</v>
      </c>
      <c r="C49" s="47"/>
      <c r="D49" s="48" t="s">
        <v>20</v>
      </c>
    </row>
    <row r="50" spans="2:4" x14ac:dyDescent="0.25">
      <c r="B50" s="23" t="s">
        <v>29</v>
      </c>
      <c r="C50" s="47"/>
      <c r="D50" s="48" t="s">
        <v>20</v>
      </c>
    </row>
    <row r="51" spans="2:4" x14ac:dyDescent="0.25">
      <c r="B51" s="23" t="s">
        <v>27</v>
      </c>
      <c r="C51" s="47"/>
      <c r="D51" s="48" t="s">
        <v>20</v>
      </c>
    </row>
    <row r="52" spans="2:4" x14ac:dyDescent="0.25">
      <c r="B52" s="22" t="s">
        <v>28</v>
      </c>
      <c r="C52" s="47"/>
      <c r="D52" s="48" t="s">
        <v>20</v>
      </c>
    </row>
    <row r="53" spans="2:4" x14ac:dyDescent="0.25">
      <c r="B53" s="23" t="s">
        <v>199</v>
      </c>
      <c r="C53" s="47"/>
      <c r="D53" s="48" t="s">
        <v>20</v>
      </c>
    </row>
    <row r="54" spans="2:4" x14ac:dyDescent="0.25">
      <c r="B54" s="23" t="s">
        <v>225</v>
      </c>
      <c r="C54" s="47"/>
      <c r="D54" s="48" t="s">
        <v>20</v>
      </c>
    </row>
    <row r="55" spans="2:4" ht="44.45" customHeight="1" thickBot="1" x14ac:dyDescent="0.3">
      <c r="B55" s="74" t="s">
        <v>224</v>
      </c>
      <c r="C55" s="14"/>
      <c r="D55" s="75" t="s">
        <v>20</v>
      </c>
    </row>
  </sheetData>
  <mergeCells count="41">
    <mergeCell ref="C20:D20"/>
    <mergeCell ref="C9:D9"/>
    <mergeCell ref="C10:D10"/>
    <mergeCell ref="C11:D11"/>
    <mergeCell ref="C12:D12"/>
    <mergeCell ref="C13:D13"/>
    <mergeCell ref="C14:D14"/>
    <mergeCell ref="C15:D15"/>
    <mergeCell ref="C16:D16"/>
    <mergeCell ref="C17:D17"/>
    <mergeCell ref="B2:D2"/>
    <mergeCell ref="C19:D19"/>
    <mergeCell ref="C3:D3"/>
    <mergeCell ref="C4:D4"/>
    <mergeCell ref="C6:D6"/>
    <mergeCell ref="C7:D7"/>
    <mergeCell ref="C5:D5"/>
    <mergeCell ref="C8:D8"/>
    <mergeCell ref="B18:D18"/>
    <mergeCell ref="C34:D34"/>
    <mergeCell ref="C22:D22"/>
    <mergeCell ref="C24:D24"/>
    <mergeCell ref="C25:D25"/>
    <mergeCell ref="C26:D26"/>
    <mergeCell ref="C27:D27"/>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209550</xdr:colOff>
                    <xdr:row>17</xdr:row>
                    <xdr:rowOff>161925</xdr:rowOff>
                  </from>
                  <to>
                    <xdr:col>2</xdr:col>
                    <xdr:colOff>1028700</xdr:colOff>
                    <xdr:row>19</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857250</xdr:colOff>
                    <xdr:row>17</xdr:row>
                    <xdr:rowOff>161925</xdr:rowOff>
                  </from>
                  <to>
                    <xdr:col>3</xdr:col>
                    <xdr:colOff>0</xdr:colOff>
                    <xdr:row>19</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209550</xdr:colOff>
                    <xdr:row>18</xdr:row>
                    <xdr:rowOff>171450</xdr:rowOff>
                  </from>
                  <to>
                    <xdr:col>2</xdr:col>
                    <xdr:colOff>1028700</xdr:colOff>
                    <xdr:row>20</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857250</xdr:colOff>
                    <xdr:row>18</xdr:row>
                    <xdr:rowOff>171450</xdr:rowOff>
                  </from>
                  <to>
                    <xdr:col>3</xdr:col>
                    <xdr:colOff>0</xdr:colOff>
                    <xdr:row>20</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133350</xdr:colOff>
                    <xdr:row>41</xdr:row>
                    <xdr:rowOff>161925</xdr:rowOff>
                  </from>
                  <to>
                    <xdr:col>2</xdr:col>
                    <xdr:colOff>952500</xdr:colOff>
                    <xdr:row>43</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781050</xdr:colOff>
                    <xdr:row>41</xdr:row>
                    <xdr:rowOff>161925</xdr:rowOff>
                  </from>
                  <to>
                    <xdr:col>2</xdr:col>
                    <xdr:colOff>1600200</xdr:colOff>
                    <xdr:row>43</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133350</xdr:colOff>
                    <xdr:row>42</xdr:row>
                    <xdr:rowOff>171450</xdr:rowOff>
                  </from>
                  <to>
                    <xdr:col>2</xdr:col>
                    <xdr:colOff>952500</xdr:colOff>
                    <xdr:row>44</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781050</xdr:colOff>
                    <xdr:row>42</xdr:row>
                    <xdr:rowOff>171450</xdr:rowOff>
                  </from>
                  <to>
                    <xdr:col>2</xdr:col>
                    <xdr:colOff>1600200</xdr:colOff>
                    <xdr:row>44</xdr:row>
                    <xdr:rowOff>19050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133350</xdr:colOff>
                    <xdr:row>43</xdr:row>
                    <xdr:rowOff>171450</xdr:rowOff>
                  </from>
                  <to>
                    <xdr:col>2</xdr:col>
                    <xdr:colOff>952500</xdr:colOff>
                    <xdr:row>45</xdr:row>
                    <xdr:rowOff>19050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781050</xdr:colOff>
                    <xdr:row>43</xdr:row>
                    <xdr:rowOff>171450</xdr:rowOff>
                  </from>
                  <to>
                    <xdr:col>2</xdr:col>
                    <xdr:colOff>1600200</xdr:colOff>
                    <xdr:row>45</xdr:row>
                    <xdr:rowOff>19050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133350</xdr:colOff>
                    <xdr:row>44</xdr:row>
                    <xdr:rowOff>171450</xdr:rowOff>
                  </from>
                  <to>
                    <xdr:col>2</xdr:col>
                    <xdr:colOff>952500</xdr:colOff>
                    <xdr:row>46</xdr:row>
                    <xdr:rowOff>19050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781050</xdr:colOff>
                    <xdr:row>44</xdr:row>
                    <xdr:rowOff>171450</xdr:rowOff>
                  </from>
                  <to>
                    <xdr:col>2</xdr:col>
                    <xdr:colOff>1600200</xdr:colOff>
                    <xdr:row>46</xdr:row>
                    <xdr:rowOff>19050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133350</xdr:colOff>
                    <xdr:row>45</xdr:row>
                    <xdr:rowOff>161925</xdr:rowOff>
                  </from>
                  <to>
                    <xdr:col>2</xdr:col>
                    <xdr:colOff>952500</xdr:colOff>
                    <xdr:row>47</xdr:row>
                    <xdr:rowOff>9525</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781050</xdr:colOff>
                    <xdr:row>45</xdr:row>
                    <xdr:rowOff>161925</xdr:rowOff>
                  </from>
                  <to>
                    <xdr:col>2</xdr:col>
                    <xdr:colOff>1600200</xdr:colOff>
                    <xdr:row>47</xdr:row>
                    <xdr:rowOff>9525</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133350</xdr:colOff>
                    <xdr:row>46</xdr:row>
                    <xdr:rowOff>171450</xdr:rowOff>
                  </from>
                  <to>
                    <xdr:col>2</xdr:col>
                    <xdr:colOff>952500</xdr:colOff>
                    <xdr:row>48</xdr:row>
                    <xdr:rowOff>19050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781050</xdr:colOff>
                    <xdr:row>46</xdr:row>
                    <xdr:rowOff>171450</xdr:rowOff>
                  </from>
                  <to>
                    <xdr:col>2</xdr:col>
                    <xdr:colOff>1600200</xdr:colOff>
                    <xdr:row>48</xdr:row>
                    <xdr:rowOff>19050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133350</xdr:colOff>
                    <xdr:row>47</xdr:row>
                    <xdr:rowOff>171450</xdr:rowOff>
                  </from>
                  <to>
                    <xdr:col>2</xdr:col>
                    <xdr:colOff>952500</xdr:colOff>
                    <xdr:row>49</xdr:row>
                    <xdr:rowOff>19050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781050</xdr:colOff>
                    <xdr:row>47</xdr:row>
                    <xdr:rowOff>171450</xdr:rowOff>
                  </from>
                  <to>
                    <xdr:col>2</xdr:col>
                    <xdr:colOff>1600200</xdr:colOff>
                    <xdr:row>49</xdr:row>
                    <xdr:rowOff>19050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133350</xdr:colOff>
                    <xdr:row>48</xdr:row>
                    <xdr:rowOff>171450</xdr:rowOff>
                  </from>
                  <to>
                    <xdr:col>2</xdr:col>
                    <xdr:colOff>952500</xdr:colOff>
                    <xdr:row>50</xdr:row>
                    <xdr:rowOff>19050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781050</xdr:colOff>
                    <xdr:row>48</xdr:row>
                    <xdr:rowOff>171450</xdr:rowOff>
                  </from>
                  <to>
                    <xdr:col>2</xdr:col>
                    <xdr:colOff>1600200</xdr:colOff>
                    <xdr:row>50</xdr:row>
                    <xdr:rowOff>19050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133350</xdr:colOff>
                    <xdr:row>49</xdr:row>
                    <xdr:rowOff>161925</xdr:rowOff>
                  </from>
                  <to>
                    <xdr:col>2</xdr:col>
                    <xdr:colOff>952500</xdr:colOff>
                    <xdr:row>51</xdr:row>
                    <xdr:rowOff>9525</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781050</xdr:colOff>
                    <xdr:row>49</xdr:row>
                    <xdr:rowOff>161925</xdr:rowOff>
                  </from>
                  <to>
                    <xdr:col>2</xdr:col>
                    <xdr:colOff>1600200</xdr:colOff>
                    <xdr:row>51</xdr:row>
                    <xdr:rowOff>9525</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133350</xdr:colOff>
                    <xdr:row>50</xdr:row>
                    <xdr:rowOff>161925</xdr:rowOff>
                  </from>
                  <to>
                    <xdr:col>2</xdr:col>
                    <xdr:colOff>952500</xdr:colOff>
                    <xdr:row>52</xdr:row>
                    <xdr:rowOff>9525</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781050</xdr:colOff>
                    <xdr:row>50</xdr:row>
                    <xdr:rowOff>161925</xdr:rowOff>
                  </from>
                  <to>
                    <xdr:col>2</xdr:col>
                    <xdr:colOff>1600200</xdr:colOff>
                    <xdr:row>52</xdr:row>
                    <xdr:rowOff>9525</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133350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781050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133350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781050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209550</xdr:colOff>
                    <xdr:row>19</xdr:row>
                    <xdr:rowOff>171450</xdr:rowOff>
                  </from>
                  <to>
                    <xdr:col>2</xdr:col>
                    <xdr:colOff>1028700</xdr:colOff>
                    <xdr:row>21</xdr:row>
                    <xdr:rowOff>19050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857250</xdr:colOff>
                    <xdr:row>19</xdr:row>
                    <xdr:rowOff>171450</xdr:rowOff>
                  </from>
                  <to>
                    <xdr:col>3</xdr:col>
                    <xdr:colOff>0</xdr:colOff>
                    <xdr:row>21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3"/>
  <sheetViews>
    <sheetView showGridLines="0" zoomScaleNormal="100" workbookViewId="0">
      <selection activeCell="C20" sqref="C20"/>
    </sheetView>
  </sheetViews>
  <sheetFormatPr defaultColWidth="8.85546875" defaultRowHeight="15" x14ac:dyDescent="0.25"/>
  <cols>
    <col min="1" max="1" width="8.85546875" customWidth="1"/>
    <col min="2" max="2" width="18.42578125" bestFit="1" customWidth="1"/>
    <col min="3" max="3" width="40.28515625" customWidth="1"/>
    <col min="4" max="4" width="28.7109375" customWidth="1"/>
    <col min="5" max="5" width="14.28515625" customWidth="1"/>
    <col min="6" max="6" width="28.7109375" customWidth="1"/>
    <col min="7" max="7" width="14.28515625" customWidth="1"/>
  </cols>
  <sheetData>
    <row r="1" spans="2:7" ht="15.75" thickBot="1" x14ac:dyDescent="0.3"/>
    <row r="2" spans="2:7" ht="34.9" customHeight="1" thickBot="1" x14ac:dyDescent="0.3">
      <c r="B2" s="65" t="s">
        <v>44</v>
      </c>
      <c r="C2" s="66" t="s">
        <v>116</v>
      </c>
      <c r="D2" s="66" t="s">
        <v>117</v>
      </c>
      <c r="E2" s="66" t="s">
        <v>143</v>
      </c>
      <c r="F2" s="66" t="s">
        <v>118</v>
      </c>
      <c r="G2" s="67" t="s">
        <v>143</v>
      </c>
    </row>
    <row r="3" spans="2:7" ht="42.6" customHeight="1" x14ac:dyDescent="0.25">
      <c r="B3" s="68" t="s">
        <v>35</v>
      </c>
      <c r="C3" s="69" t="s">
        <v>250</v>
      </c>
      <c r="D3" s="70"/>
      <c r="E3" s="71" t="s">
        <v>146</v>
      </c>
      <c r="F3" s="70"/>
      <c r="G3" s="72" t="s">
        <v>146</v>
      </c>
    </row>
    <row r="4" spans="2:7" ht="42.6" customHeight="1" x14ac:dyDescent="0.25">
      <c r="B4" s="26" t="s">
        <v>36</v>
      </c>
      <c r="C4" s="7" t="s">
        <v>249</v>
      </c>
      <c r="D4" s="2"/>
      <c r="E4" s="8" t="s">
        <v>146</v>
      </c>
      <c r="F4" s="2"/>
      <c r="G4" s="16" t="s">
        <v>146</v>
      </c>
    </row>
    <row r="5" spans="2:7" ht="42.6" customHeight="1" x14ac:dyDescent="0.25">
      <c r="B5" s="26" t="s">
        <v>37</v>
      </c>
      <c r="C5" s="7" t="s">
        <v>251</v>
      </c>
      <c r="D5" s="2"/>
      <c r="E5" s="8" t="s">
        <v>146</v>
      </c>
      <c r="F5" s="2"/>
      <c r="G5" s="16" t="s">
        <v>146</v>
      </c>
    </row>
    <row r="6" spans="2:7" ht="42.6" customHeight="1" x14ac:dyDescent="0.25">
      <c r="B6" s="26" t="s">
        <v>38</v>
      </c>
      <c r="C6" s="7" t="s">
        <v>248</v>
      </c>
      <c r="D6" s="2"/>
      <c r="E6" s="8" t="s">
        <v>146</v>
      </c>
      <c r="F6" s="2"/>
      <c r="G6" s="16" t="s">
        <v>146</v>
      </c>
    </row>
    <row r="7" spans="2:7" ht="42.6" customHeight="1" x14ac:dyDescent="0.25">
      <c r="B7" s="26" t="s">
        <v>39</v>
      </c>
      <c r="C7" s="7" t="s">
        <v>247</v>
      </c>
      <c r="D7" s="2"/>
      <c r="E7" s="8" t="s">
        <v>146</v>
      </c>
      <c r="F7" s="2"/>
      <c r="G7" s="16" t="s">
        <v>146</v>
      </c>
    </row>
    <row r="8" spans="2:7" ht="42.6" customHeight="1" x14ac:dyDescent="0.25">
      <c r="B8" s="26" t="s">
        <v>40</v>
      </c>
      <c r="C8" s="7" t="s">
        <v>246</v>
      </c>
      <c r="D8" s="2"/>
      <c r="E8" s="8" t="s">
        <v>146</v>
      </c>
      <c r="F8" s="2"/>
      <c r="G8" s="16" t="s">
        <v>146</v>
      </c>
    </row>
    <row r="9" spans="2:7" ht="42.6" customHeight="1" x14ac:dyDescent="0.25">
      <c r="B9" s="26" t="s">
        <v>41</v>
      </c>
      <c r="C9" s="7" t="s">
        <v>245</v>
      </c>
      <c r="D9" s="2"/>
      <c r="E9" s="8" t="s">
        <v>146</v>
      </c>
      <c r="F9" s="2"/>
      <c r="G9" s="16" t="s">
        <v>146</v>
      </c>
    </row>
    <row r="10" spans="2:7" ht="42.6" customHeight="1" x14ac:dyDescent="0.25">
      <c r="B10" s="26" t="s">
        <v>42</v>
      </c>
      <c r="C10" s="7" t="s">
        <v>244</v>
      </c>
      <c r="D10" s="2"/>
      <c r="E10" s="8" t="s">
        <v>146</v>
      </c>
      <c r="F10" s="2"/>
      <c r="G10" s="16" t="s">
        <v>146</v>
      </c>
    </row>
    <row r="11" spans="2:7" ht="42.6" customHeight="1" x14ac:dyDescent="0.25">
      <c r="B11" s="26" t="s">
        <v>43</v>
      </c>
      <c r="C11" s="7" t="s">
        <v>243</v>
      </c>
      <c r="D11" s="2"/>
      <c r="E11" s="8" t="s">
        <v>146</v>
      </c>
      <c r="F11" s="2"/>
      <c r="G11" s="16" t="s">
        <v>146</v>
      </c>
    </row>
    <row r="12" spans="2:7" ht="42.6" customHeight="1" x14ac:dyDescent="0.25">
      <c r="B12" s="26" t="s">
        <v>166</v>
      </c>
      <c r="C12" s="7" t="s">
        <v>167</v>
      </c>
      <c r="D12" s="2"/>
      <c r="E12" s="8" t="s">
        <v>146</v>
      </c>
      <c r="F12" s="2"/>
      <c r="G12" s="16" t="s">
        <v>146</v>
      </c>
    </row>
    <row r="13" spans="2:7" ht="42.6" customHeight="1" thickBot="1" x14ac:dyDescent="0.3">
      <c r="B13" s="25" t="s">
        <v>241</v>
      </c>
      <c r="C13" s="24" t="s">
        <v>242</v>
      </c>
      <c r="D13" s="3"/>
      <c r="E13" s="13" t="s">
        <v>146</v>
      </c>
      <c r="F13" s="3"/>
      <c r="G13" s="17" t="s">
        <v>146</v>
      </c>
    </row>
  </sheetData>
  <dataValidations count="1">
    <dataValidation type="list" allowBlank="1" showInputMessage="1" showErrorMessage="1" sqref="E3:E13" xr:uid="{00000000-0002-0000-0300-000000000000}">
      <formula1>$AL$7:$AL$11</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E3:E13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G3:G13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9"/>
  <sheetViews>
    <sheetView showGridLines="0" zoomScale="80" zoomScaleNormal="80" workbookViewId="0">
      <selection activeCell="E4" sqref="E4"/>
    </sheetView>
  </sheetViews>
  <sheetFormatPr defaultColWidth="8.85546875" defaultRowHeight="15" x14ac:dyDescent="0.25"/>
  <cols>
    <col min="2" max="2" width="46.140625" customWidth="1"/>
    <col min="3" max="3" width="15.7109375" customWidth="1"/>
    <col min="4" max="4" width="23.28515625" customWidth="1"/>
    <col min="5" max="5" width="18.85546875" customWidth="1"/>
    <col min="6" max="6" width="27.28515625" customWidth="1"/>
    <col min="7" max="7" width="33.42578125" customWidth="1"/>
    <col min="8" max="8" width="21.140625" customWidth="1"/>
    <col min="9" max="9" width="35.42578125" customWidth="1"/>
    <col min="10" max="10" width="36.28515625" customWidth="1"/>
    <col min="11" max="11" width="38.28515625" customWidth="1"/>
    <col min="12" max="12" width="18.28515625" customWidth="1"/>
  </cols>
  <sheetData>
    <row r="1" spans="2:12" ht="15.75" thickBot="1" x14ac:dyDescent="0.3"/>
    <row r="2" spans="2:12" s="44" customFormat="1" ht="34.9" customHeight="1" x14ac:dyDescent="0.25">
      <c r="B2" s="43" t="s">
        <v>45</v>
      </c>
      <c r="C2" s="40" t="s">
        <v>44</v>
      </c>
      <c r="D2" s="40" t="s">
        <v>159</v>
      </c>
      <c r="E2" s="40" t="s">
        <v>47</v>
      </c>
      <c r="F2" s="40" t="s">
        <v>33</v>
      </c>
      <c r="G2" s="40" t="s">
        <v>46</v>
      </c>
      <c r="H2" s="40" t="s">
        <v>101</v>
      </c>
      <c r="I2" s="40" t="s">
        <v>33</v>
      </c>
      <c r="J2" s="40" t="s">
        <v>111</v>
      </c>
      <c r="K2" s="40" t="s">
        <v>181</v>
      </c>
      <c r="L2" s="41" t="s">
        <v>102</v>
      </c>
    </row>
    <row r="3" spans="2:12" ht="126.6" customHeight="1" x14ac:dyDescent="0.25">
      <c r="B3" s="4" t="s">
        <v>180</v>
      </c>
      <c r="C3" s="5" t="s">
        <v>54</v>
      </c>
      <c r="D3" s="5" t="s">
        <v>160</v>
      </c>
      <c r="E3" s="5" t="s">
        <v>256</v>
      </c>
      <c r="F3" s="5" t="s">
        <v>55</v>
      </c>
      <c r="G3" s="5" t="s">
        <v>56</v>
      </c>
      <c r="H3" s="5" t="s">
        <v>273</v>
      </c>
      <c r="I3" s="5" t="s">
        <v>113</v>
      </c>
      <c r="J3" s="5" t="s">
        <v>112</v>
      </c>
      <c r="K3" s="5" t="s">
        <v>183</v>
      </c>
      <c r="L3" s="6" t="s">
        <v>103</v>
      </c>
    </row>
    <row r="4" spans="2:12" ht="119.45" customHeight="1" x14ac:dyDescent="0.25">
      <c r="B4" s="1" t="s">
        <v>53</v>
      </c>
      <c r="C4" s="2" t="s">
        <v>37</v>
      </c>
      <c r="D4" s="7" t="s">
        <v>161</v>
      </c>
      <c r="E4" s="8" t="s">
        <v>52</v>
      </c>
      <c r="F4" s="7" t="s">
        <v>89</v>
      </c>
      <c r="G4" s="7" t="s">
        <v>164</v>
      </c>
      <c r="H4" s="8" t="s">
        <v>92</v>
      </c>
      <c r="I4" s="54" t="s">
        <v>182</v>
      </c>
      <c r="J4" s="55" t="s">
        <v>184</v>
      </c>
      <c r="K4" s="55" t="s">
        <v>185</v>
      </c>
      <c r="L4" s="16" t="str">
        <f>IFERROR(INDEX(Kriterler!$Q$5:$U$9,(MATCH(H4,Kriterler!$P$5:$P$9,0)),(MATCH(E4,Kriterler!$Q$10:$U$10,0))),"N/A")</f>
        <v>Yüksek</v>
      </c>
    </row>
    <row r="5" spans="2:12" ht="105" x14ac:dyDescent="0.25">
      <c r="B5" s="1" t="s">
        <v>162</v>
      </c>
      <c r="C5" s="2" t="s">
        <v>35</v>
      </c>
      <c r="D5" s="7" t="s">
        <v>163</v>
      </c>
      <c r="E5" s="8" t="s">
        <v>51</v>
      </c>
      <c r="F5" s="7" t="s">
        <v>219</v>
      </c>
      <c r="G5" s="7" t="s">
        <v>165</v>
      </c>
      <c r="H5" s="8" t="s">
        <v>94</v>
      </c>
      <c r="I5" s="64" t="s">
        <v>220</v>
      </c>
      <c r="J5" s="18"/>
      <c r="K5" s="18"/>
      <c r="L5" s="16" t="str">
        <f>IFERROR(INDEX(Kriterler!$Q$5:$U$9,(MATCH(H5,Kriterler!$P$5:$P$9,0)),(MATCH(E5,Kriterler!$Q$10:$U$10,0))),"N/A")</f>
        <v>Düşük</v>
      </c>
    </row>
    <row r="6" spans="2:12" ht="148.15" customHeight="1" x14ac:dyDescent="0.25">
      <c r="B6" s="1" t="s">
        <v>200</v>
      </c>
      <c r="C6" s="2" t="s">
        <v>38</v>
      </c>
      <c r="D6" s="7" t="s">
        <v>201</v>
      </c>
      <c r="E6" s="8" t="s">
        <v>52</v>
      </c>
      <c r="F6" s="7" t="s">
        <v>203</v>
      </c>
      <c r="G6" s="63" t="s">
        <v>202</v>
      </c>
      <c r="H6" s="8" t="s">
        <v>94</v>
      </c>
      <c r="I6" s="64" t="s">
        <v>204</v>
      </c>
      <c r="J6" s="55" t="s">
        <v>205</v>
      </c>
      <c r="K6" s="18"/>
      <c r="L6" s="16" t="str">
        <f>IFERROR(INDEX(Kriterler!$Q$5:$U$9,(MATCH(H6,Kriterler!$P$5:$P$9,0)),(MATCH(E6,Kriterler!$Q$10:$U$10,0))),"N/A")</f>
        <v>Orta</v>
      </c>
    </row>
    <row r="7" spans="2:12" ht="75" x14ac:dyDescent="0.25">
      <c r="B7" s="1" t="s">
        <v>206</v>
      </c>
      <c r="C7" s="2" t="s">
        <v>36</v>
      </c>
      <c r="D7" s="7" t="s">
        <v>207</v>
      </c>
      <c r="E7" s="8" t="s">
        <v>50</v>
      </c>
      <c r="F7" s="7" t="s">
        <v>208</v>
      </c>
      <c r="G7" s="63" t="s">
        <v>209</v>
      </c>
      <c r="H7" s="8" t="s">
        <v>92</v>
      </c>
      <c r="I7" s="54" t="s">
        <v>210</v>
      </c>
      <c r="J7" s="55" t="s">
        <v>211</v>
      </c>
      <c r="K7" s="18"/>
      <c r="L7" s="16" t="str">
        <f>IFERROR(INDEX(Kriterler!$Q$5:$U$9,(MATCH(H7,Kriterler!$P$5:$P$9,0)),(MATCH(E7,Kriterler!$Q$10:$U$10,0))),"N/A")</f>
        <v>Çok Yüksek</v>
      </c>
    </row>
    <row r="8" spans="2:12" ht="90" x14ac:dyDescent="0.25">
      <c r="B8" s="1" t="s">
        <v>213</v>
      </c>
      <c r="C8" s="2" t="s">
        <v>35</v>
      </c>
      <c r="D8" s="7" t="s">
        <v>214</v>
      </c>
      <c r="E8" s="8" t="s">
        <v>52</v>
      </c>
      <c r="F8" s="7" t="s">
        <v>215</v>
      </c>
      <c r="G8" s="10" t="s">
        <v>216</v>
      </c>
      <c r="H8" s="8" t="s">
        <v>94</v>
      </c>
      <c r="I8" s="54" t="s">
        <v>217</v>
      </c>
      <c r="J8" s="18"/>
      <c r="K8" s="18"/>
      <c r="L8" s="16" t="str">
        <f>IFERROR(INDEX(Kriterler!$Q$5:$U$9,(MATCH(H8,Kriterler!$P$5:$P$9,0)),(MATCH(E8,Kriterler!$Q$10:$U$10,0))),"N/A")</f>
        <v>Orta</v>
      </c>
    </row>
    <row r="9" spans="2:12" x14ac:dyDescent="0.25">
      <c r="B9" s="1"/>
      <c r="C9" s="2"/>
      <c r="D9" s="7"/>
      <c r="E9" s="8"/>
      <c r="F9" s="2"/>
      <c r="G9" s="10"/>
      <c r="H9" s="8"/>
      <c r="I9" s="9"/>
      <c r="J9" s="18"/>
      <c r="K9" s="18"/>
      <c r="L9" s="16" t="str">
        <f>IFERROR(INDEX(Kriterler!$Q$5:$U$9,(MATCH(H9,Kriterler!$P$5:$P$9,0)),(MATCH(E9,Kriterler!$Q$10:$U$10,0))),"N/A")</f>
        <v>N/A</v>
      </c>
    </row>
    <row r="10" spans="2:12" x14ac:dyDescent="0.25">
      <c r="B10" s="1"/>
      <c r="C10" s="2"/>
      <c r="D10" s="7"/>
      <c r="E10" s="8"/>
      <c r="F10" s="2"/>
      <c r="G10" s="10"/>
      <c r="H10" s="8"/>
      <c r="I10" s="9"/>
      <c r="J10" s="18"/>
      <c r="K10" s="18"/>
      <c r="L10" s="16" t="str">
        <f>IFERROR(INDEX(Kriterler!$Q$5:$U$9,(MATCH(H10,Kriterler!$P$5:$P$9,0)),(MATCH(E10,Kriterler!$Q$10:$U$10,0))),"N/A")</f>
        <v>N/A</v>
      </c>
    </row>
    <row r="11" spans="2:12" x14ac:dyDescent="0.25">
      <c r="B11" s="1"/>
      <c r="C11" s="2"/>
      <c r="D11" s="7"/>
      <c r="E11" s="8"/>
      <c r="F11" s="2"/>
      <c r="G11" s="10"/>
      <c r="H11" s="8"/>
      <c r="I11" s="9"/>
      <c r="J11" s="18"/>
      <c r="K11" s="18"/>
      <c r="L11" s="16" t="str">
        <f>IFERROR(INDEX(Kriterler!$Q$5:$U$9,(MATCH(H11,Kriterler!$P$5:$P$9,0)),(MATCH(E11,Kriterler!$Q$10:$U$10,0))),"N/A")</f>
        <v>N/A</v>
      </c>
    </row>
    <row r="12" spans="2:12" x14ac:dyDescent="0.25">
      <c r="B12" s="1"/>
      <c r="C12" s="2"/>
      <c r="D12" s="7"/>
      <c r="E12" s="8"/>
      <c r="F12" s="2"/>
      <c r="G12" s="10"/>
      <c r="H12" s="8"/>
      <c r="I12" s="9"/>
      <c r="J12" s="18"/>
      <c r="K12" s="18"/>
      <c r="L12" s="16" t="str">
        <f>IFERROR(INDEX(Kriterler!$Q$5:$U$9,(MATCH(H12,Kriterler!$P$5:$P$9,0)),(MATCH(E12,Kriterler!$Q$10:$U$10,0))),"N/A")</f>
        <v>N/A</v>
      </c>
    </row>
    <row r="13" spans="2:12" x14ac:dyDescent="0.25">
      <c r="B13" s="1"/>
      <c r="C13" s="2"/>
      <c r="D13" s="7"/>
      <c r="E13" s="8"/>
      <c r="F13" s="2"/>
      <c r="G13" s="10"/>
      <c r="H13" s="8"/>
      <c r="I13" s="9"/>
      <c r="J13" s="18"/>
      <c r="K13" s="18"/>
      <c r="L13" s="16" t="str">
        <f>IFERROR(INDEX(Kriterler!$Q$5:$U$9,(MATCH(H13,Kriterler!$P$5:$P$9,0)),(MATCH(E13,Kriterler!$Q$10:$U$10,0))),"N/A")</f>
        <v>N/A</v>
      </c>
    </row>
    <row r="14" spans="2:12" x14ac:dyDescent="0.25">
      <c r="B14" s="11"/>
      <c r="C14" s="2"/>
      <c r="D14" s="7"/>
      <c r="E14" s="8"/>
      <c r="F14" s="2"/>
      <c r="G14" s="10"/>
      <c r="H14" s="8"/>
      <c r="I14" s="9"/>
      <c r="J14" s="18"/>
      <c r="K14" s="18"/>
      <c r="L14" s="16" t="str">
        <f>IFERROR(INDEX(Kriterler!$Q$5:$U$9,(MATCH(H14,Kriterler!$P$5:$P$9,0)),(MATCH(E14,Kriterler!$Q$10:$U$10,0))),"N/A")</f>
        <v>N/A</v>
      </c>
    </row>
    <row r="15" spans="2:12" x14ac:dyDescent="0.25">
      <c r="B15" s="11"/>
      <c r="C15" s="2"/>
      <c r="D15" s="7"/>
      <c r="E15" s="8"/>
      <c r="F15" s="2"/>
      <c r="G15" s="10"/>
      <c r="H15" s="8"/>
      <c r="I15" s="9"/>
      <c r="J15" s="18"/>
      <c r="K15" s="18"/>
      <c r="L15" s="16" t="str">
        <f>IFERROR(INDEX(Kriterler!$Q$5:$U$9,(MATCH(H15,Kriterler!$P$5:$P$9,0)),(MATCH(E15,Kriterler!$Q$10:$U$10,0))),"N/A")</f>
        <v>N/A</v>
      </c>
    </row>
    <row r="16" spans="2:12" x14ac:dyDescent="0.25">
      <c r="B16" s="11"/>
      <c r="C16" s="2"/>
      <c r="D16" s="7"/>
      <c r="E16" s="8"/>
      <c r="F16" s="2"/>
      <c r="G16" s="10"/>
      <c r="H16" s="8"/>
      <c r="I16" s="9"/>
      <c r="J16" s="18"/>
      <c r="K16" s="18"/>
      <c r="L16" s="16" t="str">
        <f>IFERROR(INDEX(Kriterler!$Q$5:$U$9,(MATCH(H16,Kriterler!$P$5:$P$9,0)),(MATCH(E16,Kriterler!$Q$10:$U$10,0))),"N/A")</f>
        <v>N/A</v>
      </c>
    </row>
    <row r="17" spans="2:12" x14ac:dyDescent="0.25">
      <c r="B17" s="11"/>
      <c r="C17" s="2"/>
      <c r="D17" s="7"/>
      <c r="E17" s="8"/>
      <c r="F17" s="2"/>
      <c r="G17" s="10"/>
      <c r="H17" s="8"/>
      <c r="I17" s="9"/>
      <c r="J17" s="18"/>
      <c r="K17" s="18"/>
      <c r="L17" s="16" t="str">
        <f>IFERROR(INDEX(Kriterler!$Q$5:$U$9,(MATCH(H17,Kriterler!$P$5:$P$9,0)),(MATCH(E17,Kriterler!$Q$10:$U$10,0))),"N/A")</f>
        <v>N/A</v>
      </c>
    </row>
    <row r="18" spans="2:12" x14ac:dyDescent="0.25">
      <c r="B18" s="11"/>
      <c r="C18" s="2"/>
      <c r="D18" s="7"/>
      <c r="E18" s="8"/>
      <c r="F18" s="2"/>
      <c r="G18" s="10"/>
      <c r="H18" s="8"/>
      <c r="I18" s="9"/>
      <c r="J18" s="18"/>
      <c r="K18" s="18"/>
      <c r="L18" s="16" t="str">
        <f>IFERROR(INDEX(Kriterler!$Q$5:$U$9,(MATCH(H18,Kriterler!$P$5:$P$9,0)),(MATCH(E18,Kriterler!$Q$10:$U$10,0))),"N/A")</f>
        <v>N/A</v>
      </c>
    </row>
    <row r="19" spans="2:12" ht="15.75" thickBot="1" x14ac:dyDescent="0.3">
      <c r="B19" s="12"/>
      <c r="C19" s="3"/>
      <c r="D19" s="24"/>
      <c r="E19" s="13"/>
      <c r="F19" s="3"/>
      <c r="G19" s="14"/>
      <c r="H19" s="13"/>
      <c r="I19" s="15"/>
      <c r="J19" s="19"/>
      <c r="K19" s="19"/>
      <c r="L19" s="16" t="str">
        <f>IFERROR(INDEX(Kriterler!$Q$5:$U$9,(MATCH(H19,Kriterler!$P$5:$P$9,0)),(MATCH(E19,Kriterler!$Q$10:$U$10,0))),"N/A")</f>
        <v>N/A</v>
      </c>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E4:E19</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H4:H19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Kriterler!$K$6:$K$10</xm:f>
          </x14:formula1>
          <xm:sqref>H4:H19</xm:sqref>
        </x14:dataValidation>
        <x14:dataValidation type="list" allowBlank="1" showInputMessage="1" showErrorMessage="1" xr:uid="{00000000-0002-0000-0400-000001000000}">
          <x14:formula1>
            <xm:f>Kriterler!$B$6:$B$10</xm:f>
          </x14:formula1>
          <xm:sqref>E4:E19</xm:sqref>
        </x14:dataValidation>
        <x14:dataValidation type="list" allowBlank="1" showInputMessage="1" showErrorMessage="1" xr:uid="{00000000-0002-0000-0400-000002000000}">
          <x14:formula1>
            <xm:f>Kriterler!$B$16:$B$26</xm:f>
          </x14:formula1>
          <xm:sqref>C4:C19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9"/>
  <sheetViews>
    <sheetView showGridLines="0" zoomScaleNormal="100" workbookViewId="0">
      <selection activeCell="C27" sqref="C27"/>
    </sheetView>
  </sheetViews>
  <sheetFormatPr defaultColWidth="8.85546875" defaultRowHeight="15" x14ac:dyDescent="0.25"/>
  <cols>
    <col min="2" max="2" width="44.28515625" bestFit="1" customWidth="1"/>
    <col min="3" max="3" width="15.7109375" customWidth="1"/>
    <col min="4" max="4" width="16.5703125" bestFit="1" customWidth="1"/>
    <col min="5" max="5" width="27.28515625" customWidth="1"/>
    <col min="6" max="6" width="33.42578125" customWidth="1"/>
    <col min="7" max="7" width="18.7109375" customWidth="1"/>
    <col min="8" max="9" width="19.140625" customWidth="1"/>
    <col min="10" max="11" width="22.7109375" customWidth="1"/>
  </cols>
  <sheetData>
    <row r="1" spans="2:11" ht="15.75" thickBot="1" x14ac:dyDescent="0.3"/>
    <row r="2" spans="2:11" ht="34.9" customHeight="1" x14ac:dyDescent="0.25">
      <c r="B2" s="39" t="s">
        <v>45</v>
      </c>
      <c r="C2" s="42" t="s">
        <v>44</v>
      </c>
      <c r="D2" s="40" t="s">
        <v>102</v>
      </c>
      <c r="E2" s="40" t="s">
        <v>136</v>
      </c>
      <c r="F2" s="40" t="s">
        <v>33</v>
      </c>
      <c r="G2" s="40" t="s">
        <v>137</v>
      </c>
      <c r="H2" s="40" t="s">
        <v>155</v>
      </c>
      <c r="I2" s="40" t="s">
        <v>156</v>
      </c>
      <c r="J2" s="40" t="s">
        <v>154</v>
      </c>
      <c r="K2" s="41" t="s">
        <v>157</v>
      </c>
    </row>
    <row r="3" spans="2:11" ht="84" x14ac:dyDescent="0.25">
      <c r="B3" s="4" t="s">
        <v>178</v>
      </c>
      <c r="C3" s="5" t="s">
        <v>178</v>
      </c>
      <c r="D3" s="5" t="s">
        <v>103</v>
      </c>
      <c r="E3" s="5" t="s">
        <v>265</v>
      </c>
      <c r="F3" s="5" t="s">
        <v>152</v>
      </c>
      <c r="G3" s="5" t="s">
        <v>158</v>
      </c>
      <c r="H3" s="5" t="s">
        <v>179</v>
      </c>
      <c r="I3" s="5" t="s">
        <v>179</v>
      </c>
      <c r="J3" s="5" t="s">
        <v>261</v>
      </c>
      <c r="K3" s="6" t="s">
        <v>261</v>
      </c>
    </row>
    <row r="4" spans="2:11" ht="45" x14ac:dyDescent="0.25">
      <c r="B4" s="1" t="str">
        <f>III.Kırılganlık!B4</f>
        <v>Örn; Atıksu arıtma tesisi</v>
      </c>
      <c r="C4" s="7" t="str">
        <f>III.Kırılganlık!C4</f>
        <v>Aşırı Yağış ve Sel</v>
      </c>
      <c r="D4" s="8" t="str">
        <f>III.Kırılganlık!L4</f>
        <v>Yüksek</v>
      </c>
      <c r="E4" s="8" t="s">
        <v>131</v>
      </c>
      <c r="F4" s="7" t="s">
        <v>153</v>
      </c>
      <c r="G4" s="8" t="str">
        <f>IFERROR(INDEX(Kriterler!$AD$5:$AH$9,(MATCH(E4,Kriterler!$AC$5:$AC$9,0)),(MATCH(D4,Kriterler!$AD$12:$AH$12,0))),"N/A")</f>
        <v>Yüksek</v>
      </c>
      <c r="H4" s="8" t="str">
        <f>VLOOKUP($C4,II.Tehlike!$B$2:$G$13,4,FALSE)</f>
        <v>3- Olası</v>
      </c>
      <c r="I4" s="8" t="str">
        <f>VLOOKUP($C4,II.Tehlike!$B$2:$G$13,6,FALSE)</f>
        <v>3- Olası</v>
      </c>
      <c r="J4" s="8" t="str">
        <f>IFERROR(INDEX(Kriterler!$AR$5:$AV$9,(MATCH(H4,Kriterler!$AQ$5:$AQ$9,0)),(MATCH(G4,Kriterler!$AR$12:$AV$12,0))),"N/A")</f>
        <v>Yüksek</v>
      </c>
      <c r="K4" s="16" t="str">
        <f>IFERROR(INDEX(Kriterler!$AR$5:$AV$9,(MATCH(I4,Kriterler!$AQ$5:$AQ$9,0)),(MATCH(G4,Kriterler!$AR$12:$AV$12,0))),"N/A")</f>
        <v>Yüksek</v>
      </c>
    </row>
    <row r="5" spans="2:11" ht="30" x14ac:dyDescent="0.25">
      <c r="B5" s="1" t="str">
        <f>III.Kırılganlık!B5</f>
        <v>Örn; Çalışanlar</v>
      </c>
      <c r="C5" s="7" t="str">
        <f>III.Kırılganlık!C5</f>
        <v>Sıcaklık Artışı</v>
      </c>
      <c r="D5" s="8" t="str">
        <f>III.Kırılganlık!L5</f>
        <v>Düşük</v>
      </c>
      <c r="E5" s="8" t="s">
        <v>129</v>
      </c>
      <c r="F5" s="63" t="s">
        <v>221</v>
      </c>
      <c r="G5" s="8" t="str">
        <f>IFERROR(INDEX(Kriterler!$AD$5:$AH$9,(MATCH(E5,Kriterler!$AC$5:$AC$9,0)),(MATCH(D5,Kriterler!$AD$12:$AH$12,0))),"N/A")</f>
        <v>Düşük</v>
      </c>
      <c r="H5" s="8" t="str">
        <f>VLOOKUP($C5,II.Tehlike!$B$2:$G$13,4,FALSE)</f>
        <v>3- Olası</v>
      </c>
      <c r="I5" s="8" t="str">
        <f>VLOOKUP($C5,II.Tehlike!$B$2:$G$13,6,FALSE)</f>
        <v>3- Olası</v>
      </c>
      <c r="J5" s="8" t="str">
        <f>IFERROR(INDEX(Kriterler!$AR$5:$AV$9,(MATCH(H5,Kriterler!$AQ$5:$AQ$9,0)),(MATCH(G5,Kriterler!$AR$12:$AV$12,0))),"N/A")</f>
        <v>Orta</v>
      </c>
      <c r="K5" s="16" t="str">
        <f>IFERROR(INDEX(Kriterler!$AR$5:$AV$9,(MATCH(I5,Kriterler!$AQ$5:$AQ$9,0)),(MATCH(G5,Kriterler!$AR$12:$AV$12,0))),"N/A")</f>
        <v>Orta</v>
      </c>
    </row>
    <row r="6" spans="2:11" ht="30" x14ac:dyDescent="0.25">
      <c r="B6" s="1" t="str">
        <f>III.Kırılganlık!B6</f>
        <v>Örn; Tedarik zinciri ve lojistik</v>
      </c>
      <c r="C6" s="7" t="str">
        <f>III.Kırılganlık!C6</f>
        <v>Fırtına ve Hortum</v>
      </c>
      <c r="D6" s="8" t="str">
        <f>III.Kırılganlık!L6</f>
        <v>Orta</v>
      </c>
      <c r="E6" s="8" t="s">
        <v>132</v>
      </c>
      <c r="F6" s="63" t="s">
        <v>212</v>
      </c>
      <c r="G6" s="8" t="str">
        <f>IFERROR(INDEX(Kriterler!$AD$5:$AH$9,(MATCH(E6,Kriterler!$AC$5:$AC$9,0)),(MATCH(D6,Kriterler!$AD$12:$AH$12,0))),"N/A")</f>
        <v>Yüksek</v>
      </c>
      <c r="H6" s="8" t="str">
        <f>VLOOKUP($C6,II.Tehlike!$B$2:$G$13,4,FALSE)</f>
        <v>3- Olası</v>
      </c>
      <c r="I6" s="8" t="str">
        <f>VLOOKUP($C6,II.Tehlike!$B$2:$G$13,6,FALSE)</f>
        <v>3- Olası</v>
      </c>
      <c r="J6" s="8" t="str">
        <f>IFERROR(INDEX(Kriterler!$AR$5:$AV$9,(MATCH(H6,Kriterler!$AQ$5:$AQ$9,0)),(MATCH(G6,Kriterler!$AR$12:$AV$12,0))),"N/A")</f>
        <v>Yüksek</v>
      </c>
      <c r="K6" s="16" t="str">
        <f>IFERROR(INDEX(Kriterler!$AR$5:$AV$9,(MATCH(I6,Kriterler!$AQ$5:$AQ$9,0)),(MATCH(G6,Kriterler!$AR$12:$AV$12,0))),"N/A")</f>
        <v>Yüksek</v>
      </c>
    </row>
    <row r="7" spans="2:11" ht="45" x14ac:dyDescent="0.25">
      <c r="B7" s="1" t="str">
        <f>III.Kırılganlık!B7</f>
        <v>Örn; Soğutma kuleleri</v>
      </c>
      <c r="C7" s="7" t="str">
        <f>III.Kırılganlık!C7</f>
        <v>Kuraklık</v>
      </c>
      <c r="D7" s="8" t="str">
        <f>III.Kırılganlık!L7</f>
        <v>Çok Yüksek</v>
      </c>
      <c r="E7" s="8" t="s">
        <v>131</v>
      </c>
      <c r="F7" s="63" t="s">
        <v>222</v>
      </c>
      <c r="G7" s="8" t="str">
        <f>IFERROR(INDEX(Kriterler!$AD$5:$AH$9,(MATCH(E7,Kriterler!$AC$5:$AC$9,0)),(MATCH(D7,Kriterler!$AD$12:$AH$12,0))),"N/A")</f>
        <v>Çok Yüksek</v>
      </c>
      <c r="H7" s="8" t="str">
        <f>VLOOKUP($C7,II.Tehlike!$B$2:$G$13,4,FALSE)</f>
        <v>3- Olası</v>
      </c>
      <c r="I7" s="8" t="str">
        <f>VLOOKUP($C7,II.Tehlike!$B$2:$G$13,6,FALSE)</f>
        <v>3- Olası</v>
      </c>
      <c r="J7" s="8" t="str">
        <f>IFERROR(INDEX(Kriterler!$AR$5:$AV$9,(MATCH(H7,Kriterler!$AQ$5:$AQ$9,0)),(MATCH(G7,Kriterler!$AR$12:$AV$12,0))),"N/A")</f>
        <v>Yüksek</v>
      </c>
      <c r="K7" s="16" t="str">
        <f>IFERROR(INDEX(Kriterler!$AR$5:$AV$9,(MATCH(I7,Kriterler!$AQ$5:$AQ$9,0)),(MATCH(G7,Kriterler!$AR$12:$AV$12,0))),"N/A")</f>
        <v>Yüksek</v>
      </c>
    </row>
    <row r="8" spans="2:11" ht="30" x14ac:dyDescent="0.25">
      <c r="B8" s="1" t="str">
        <f>III.Kırılganlık!B8</f>
        <v>Örn; Soğuk hava depoları</v>
      </c>
      <c r="C8" s="7" t="str">
        <f>III.Kırılganlık!C8</f>
        <v>Sıcaklık Artışı</v>
      </c>
      <c r="D8" s="8" t="str">
        <f>III.Kırılganlık!L8</f>
        <v>Orta</v>
      </c>
      <c r="E8" s="8" t="s">
        <v>130</v>
      </c>
      <c r="F8" s="73" t="s">
        <v>218</v>
      </c>
      <c r="G8" s="8" t="str">
        <f>IFERROR(INDEX(Kriterler!$AD$5:$AH$9,(MATCH(E8,Kriterler!$AC$5:$AC$9,0)),(MATCH(D8,Kriterler!$AD$12:$AH$12,0))),"N/A")</f>
        <v>Orta</v>
      </c>
      <c r="H8" s="8" t="str">
        <f>VLOOKUP($C8,II.Tehlike!$B$2:$G$13,4,FALSE)</f>
        <v>3- Olası</v>
      </c>
      <c r="I8" s="8" t="str">
        <f>VLOOKUP($C8,II.Tehlike!$B$2:$G$13,6,FALSE)</f>
        <v>3- Olası</v>
      </c>
      <c r="J8" s="8" t="str">
        <f>IFERROR(INDEX(Kriterler!$AR$5:$AV$9,(MATCH(H8,Kriterler!$AQ$5:$AQ$9,0)),(MATCH(G8,Kriterler!$AR$12:$AV$12,0))),"N/A")</f>
        <v>Orta</v>
      </c>
      <c r="K8" s="16" t="str">
        <f>IFERROR(INDEX(Kriterler!$AR$5:$AV$9,(MATCH(I8,Kriterler!$AQ$5:$AQ$9,0)),(MATCH(G8,Kriterler!$AR$12:$AV$12,0))),"N/A")</f>
        <v>Orta</v>
      </c>
    </row>
    <row r="9" spans="2:11" x14ac:dyDescent="0.25">
      <c r="B9" s="1">
        <f>III.Kırılganlık!B9</f>
        <v>0</v>
      </c>
      <c r="C9" s="7">
        <f>III.Kırılganlık!C9</f>
        <v>0</v>
      </c>
      <c r="D9" s="8" t="str">
        <f>III.Kırılganlık!L9</f>
        <v>N/A</v>
      </c>
      <c r="E9" s="8"/>
      <c r="F9" s="10"/>
      <c r="G9" s="8" t="str">
        <f>IFERROR(INDEX(Kriterler!$AD$5:$AH$9,(MATCH(E9,Kriterler!$AC$5:$AC$9,0)),(MATCH(D9,Kriterler!$AD$12:$AH$12,0))),"N/A")</f>
        <v>N/A</v>
      </c>
      <c r="H9" s="8" t="e">
        <f>VLOOKUP($C9,II.Tehlike!$B$2:$G$13,4,FALSE)</f>
        <v>#N/A</v>
      </c>
      <c r="I9" s="8" t="e">
        <f>VLOOKUP($C9,II.Tehlike!$B$2:$G$13,6,FALSE)</f>
        <v>#N/A</v>
      </c>
      <c r="J9" s="8" t="str">
        <f>IFERROR(INDEX(Kriterler!$AR$5:$AV$9,(MATCH(H9,Kriterler!$AQ$5:$AQ$9,0)),(MATCH(G9,Kriterler!$AR$12:$AV$12,0))),"N/A")</f>
        <v>N/A</v>
      </c>
      <c r="K9" s="16" t="str">
        <f>IFERROR(INDEX(Kriterler!$AR$5:$AV$9,(MATCH(I9,Kriterler!$AQ$5:$AQ$9,0)),(MATCH(G9,Kriterler!$AR$12:$AV$12,0))),"N/A")</f>
        <v>N/A</v>
      </c>
    </row>
    <row r="10" spans="2:11" x14ac:dyDescent="0.25">
      <c r="B10" s="1">
        <f>III.Kırılganlık!B10</f>
        <v>0</v>
      </c>
      <c r="C10" s="7">
        <f>III.Kırılganlık!C10</f>
        <v>0</v>
      </c>
      <c r="D10" s="8" t="str">
        <f>III.Kırılganlık!L10</f>
        <v>N/A</v>
      </c>
      <c r="E10" s="8"/>
      <c r="F10" s="10"/>
      <c r="G10" s="8" t="str">
        <f>IFERROR(INDEX(Kriterler!$AD$5:$AH$9,(MATCH(E10,Kriterler!$AC$5:$AC$9,0)),(MATCH(D10,Kriterler!$AD$12:$AH$12,0))),"N/A")</f>
        <v>N/A</v>
      </c>
      <c r="H10" s="8" t="e">
        <f>VLOOKUP($C10,II.Tehlike!$B$2:$G$13,4,FALSE)</f>
        <v>#N/A</v>
      </c>
      <c r="I10" s="8" t="e">
        <f>VLOOKUP($C10,II.Tehlike!$B$2:$G$13,6,FALSE)</f>
        <v>#N/A</v>
      </c>
      <c r="J10" s="8" t="str">
        <f>IFERROR(INDEX(Kriterler!$AR$5:$AV$9,(MATCH(H10,Kriterler!$AQ$5:$AQ$9,0)),(MATCH(G10,Kriterler!$AR$12:$AV$12,0))),"N/A")</f>
        <v>N/A</v>
      </c>
      <c r="K10" s="16" t="str">
        <f>IFERROR(INDEX(Kriterler!$AR$5:$AV$9,(MATCH(I10,Kriterler!$AQ$5:$AQ$9,0)),(MATCH(G10,Kriterler!$AR$12:$AV$12,0))),"N/A")</f>
        <v>N/A</v>
      </c>
    </row>
    <row r="11" spans="2:11" x14ac:dyDescent="0.25">
      <c r="B11" s="1">
        <f>III.Kırılganlık!B11</f>
        <v>0</v>
      </c>
      <c r="C11" s="7">
        <f>III.Kırılganlık!C11</f>
        <v>0</v>
      </c>
      <c r="D11" s="8" t="str">
        <f>III.Kırılganlık!L11</f>
        <v>N/A</v>
      </c>
      <c r="E11" s="8"/>
      <c r="F11" s="10"/>
      <c r="G11" s="8" t="str">
        <f>IFERROR(INDEX(Kriterler!$AD$5:$AH$9,(MATCH(E11,Kriterler!$AC$5:$AC$9,0)),(MATCH(D11,Kriterler!$AD$12:$AH$12,0))),"N/A")</f>
        <v>N/A</v>
      </c>
      <c r="H11" s="8" t="e">
        <f>VLOOKUP($C11,II.Tehlike!$B$2:$G$13,4,FALSE)</f>
        <v>#N/A</v>
      </c>
      <c r="I11" s="8" t="e">
        <f>VLOOKUP($C11,II.Tehlike!$B$2:$G$13,6,FALSE)</f>
        <v>#N/A</v>
      </c>
      <c r="J11" s="8" t="str">
        <f>IFERROR(INDEX(Kriterler!$AR$5:$AV$9,(MATCH(H11,Kriterler!$AQ$5:$AQ$9,0)),(MATCH(G11,Kriterler!$AR$12:$AV$12,0))),"N/A")</f>
        <v>N/A</v>
      </c>
      <c r="K11" s="16" t="str">
        <f>IFERROR(INDEX(Kriterler!$AR$5:$AV$9,(MATCH(I11,Kriterler!$AQ$5:$AQ$9,0)),(MATCH(G11,Kriterler!$AR$12:$AV$12,0))),"N/A")</f>
        <v>N/A</v>
      </c>
    </row>
    <row r="12" spans="2:11" x14ac:dyDescent="0.25">
      <c r="B12" s="1">
        <f>III.Kırılganlık!B12</f>
        <v>0</v>
      </c>
      <c r="C12" s="7">
        <f>III.Kırılganlık!C12</f>
        <v>0</v>
      </c>
      <c r="D12" s="8" t="str">
        <f>III.Kırılganlık!L12</f>
        <v>N/A</v>
      </c>
      <c r="E12" s="8"/>
      <c r="F12" s="10"/>
      <c r="G12" s="8" t="str">
        <f>IFERROR(INDEX(Kriterler!$AD$5:$AH$9,(MATCH(E12,Kriterler!$AC$5:$AC$9,0)),(MATCH(D12,Kriterler!$AD$12:$AH$12,0))),"N/A")</f>
        <v>N/A</v>
      </c>
      <c r="H12" s="8" t="e">
        <f>VLOOKUP($C12,II.Tehlike!$B$2:$G$13,4,FALSE)</f>
        <v>#N/A</v>
      </c>
      <c r="I12" s="8" t="e">
        <f>VLOOKUP($C12,II.Tehlike!$B$2:$G$13,6,FALSE)</f>
        <v>#N/A</v>
      </c>
      <c r="J12" s="8" t="str">
        <f>IFERROR(INDEX(Kriterler!$AR$5:$AV$9,(MATCH(H12,Kriterler!$AQ$5:$AQ$9,0)),(MATCH(G12,Kriterler!$AR$12:$AV$12,0))),"N/A")</f>
        <v>N/A</v>
      </c>
      <c r="K12" s="16" t="str">
        <f>IFERROR(INDEX(Kriterler!$AR$5:$AV$9,(MATCH(I12,Kriterler!$AQ$5:$AQ$9,0)),(MATCH(G12,Kriterler!$AR$12:$AV$12,0))),"N/A")</f>
        <v>N/A</v>
      </c>
    </row>
    <row r="13" spans="2:11" x14ac:dyDescent="0.25">
      <c r="B13" s="1">
        <f>III.Kırılganlık!B13</f>
        <v>0</v>
      </c>
      <c r="C13" s="7">
        <f>III.Kırılganlık!C13</f>
        <v>0</v>
      </c>
      <c r="D13" s="8" t="str">
        <f>III.Kırılganlık!L13</f>
        <v>N/A</v>
      </c>
      <c r="E13" s="8"/>
      <c r="F13" s="10"/>
      <c r="G13" s="8" t="str">
        <f>IFERROR(INDEX(Kriterler!$AD$5:$AH$9,(MATCH(E13,Kriterler!$AC$5:$AC$9,0)),(MATCH(D13,Kriterler!$AD$12:$AH$12,0))),"N/A")</f>
        <v>N/A</v>
      </c>
      <c r="H13" s="8" t="e">
        <f>VLOOKUP($C13,II.Tehlike!$B$2:$G$13,4,FALSE)</f>
        <v>#N/A</v>
      </c>
      <c r="I13" s="8" t="e">
        <f>VLOOKUP($C13,II.Tehlike!$B$2:$G$13,6,FALSE)</f>
        <v>#N/A</v>
      </c>
      <c r="J13" s="8" t="str">
        <f>IFERROR(INDEX(Kriterler!$AR$5:$AV$9,(MATCH(H13,Kriterler!$AQ$5:$AQ$9,0)),(MATCH(G13,Kriterler!$AR$12:$AV$12,0))),"N/A")</f>
        <v>N/A</v>
      </c>
      <c r="K13" s="16" t="str">
        <f>IFERROR(INDEX(Kriterler!$AR$5:$AV$9,(MATCH(I13,Kriterler!$AQ$5:$AQ$9,0)),(MATCH(G13,Kriterler!$AR$12:$AV$12,0))),"N/A")</f>
        <v>N/A</v>
      </c>
    </row>
    <row r="14" spans="2:11" x14ac:dyDescent="0.25">
      <c r="B14" s="1">
        <f>III.Kırılganlık!B14</f>
        <v>0</v>
      </c>
      <c r="C14" s="7">
        <f>III.Kırılganlık!C14</f>
        <v>0</v>
      </c>
      <c r="D14" s="8" t="str">
        <f>III.Kırılganlık!L14</f>
        <v>N/A</v>
      </c>
      <c r="E14" s="8"/>
      <c r="F14" s="10"/>
      <c r="G14" s="8" t="str">
        <f>IFERROR(INDEX(Kriterler!$AD$5:$AH$9,(MATCH(E14,Kriterler!$AC$5:$AC$9,0)),(MATCH(D14,Kriterler!$AD$12:$AH$12,0))),"N/A")</f>
        <v>N/A</v>
      </c>
      <c r="H14" s="8" t="e">
        <f>VLOOKUP($C14,II.Tehlike!$B$2:$G$13,4,FALSE)</f>
        <v>#N/A</v>
      </c>
      <c r="I14" s="8" t="e">
        <f>VLOOKUP($C14,II.Tehlike!$B$2:$G$13,6,FALSE)</f>
        <v>#N/A</v>
      </c>
      <c r="J14" s="8" t="str">
        <f>IFERROR(INDEX(Kriterler!$AR$5:$AV$9,(MATCH(H14,Kriterler!$AQ$5:$AQ$9,0)),(MATCH(G14,Kriterler!$AR$12:$AV$12,0))),"N/A")</f>
        <v>N/A</v>
      </c>
      <c r="K14" s="16" t="str">
        <f>IFERROR(INDEX(Kriterler!$AR$5:$AV$9,(MATCH(I14,Kriterler!$AQ$5:$AQ$9,0)),(MATCH(G14,Kriterler!$AR$12:$AV$12,0))),"N/A")</f>
        <v>N/A</v>
      </c>
    </row>
    <row r="15" spans="2:11" x14ac:dyDescent="0.25">
      <c r="B15" s="1">
        <f>III.Kırılganlık!B15</f>
        <v>0</v>
      </c>
      <c r="C15" s="7">
        <f>III.Kırılganlık!C15</f>
        <v>0</v>
      </c>
      <c r="D15" s="8" t="str">
        <f>III.Kırılganlık!L15</f>
        <v>N/A</v>
      </c>
      <c r="E15" s="8"/>
      <c r="F15" s="10"/>
      <c r="G15" s="8" t="str">
        <f>IFERROR(INDEX(Kriterler!$AD$5:$AH$9,(MATCH(E15,Kriterler!$AC$5:$AC$9,0)),(MATCH(D15,Kriterler!$AD$12:$AH$12,0))),"N/A")</f>
        <v>N/A</v>
      </c>
      <c r="H15" s="8" t="e">
        <f>VLOOKUP($C15,II.Tehlike!$B$2:$G$13,4,FALSE)</f>
        <v>#N/A</v>
      </c>
      <c r="I15" s="8" t="e">
        <f>VLOOKUP($C15,II.Tehlike!$B$2:$G$13,6,FALSE)</f>
        <v>#N/A</v>
      </c>
      <c r="J15" s="8" t="str">
        <f>IFERROR(INDEX(Kriterler!$AR$5:$AV$9,(MATCH(H15,Kriterler!$AQ$5:$AQ$9,0)),(MATCH(G15,Kriterler!$AR$12:$AV$12,0))),"N/A")</f>
        <v>N/A</v>
      </c>
      <c r="K15" s="16" t="str">
        <f>IFERROR(INDEX(Kriterler!$AR$5:$AV$9,(MATCH(I15,Kriterler!$AQ$5:$AQ$9,0)),(MATCH(G15,Kriterler!$AR$12:$AV$12,0))),"N/A")</f>
        <v>N/A</v>
      </c>
    </row>
    <row r="16" spans="2:11" x14ac:dyDescent="0.25">
      <c r="B16" s="1">
        <f>III.Kırılganlık!B16</f>
        <v>0</v>
      </c>
      <c r="C16" s="7">
        <f>III.Kırılganlık!C16</f>
        <v>0</v>
      </c>
      <c r="D16" s="8" t="str">
        <f>III.Kırılganlık!L16</f>
        <v>N/A</v>
      </c>
      <c r="E16" s="8"/>
      <c r="F16" s="10"/>
      <c r="G16" s="8" t="str">
        <f>IFERROR(INDEX(Kriterler!$AD$5:$AH$9,(MATCH(E16,Kriterler!$AC$5:$AC$9,0)),(MATCH(D16,Kriterler!$AD$12:$AH$12,0))),"N/A")</f>
        <v>N/A</v>
      </c>
      <c r="H16" s="8" t="e">
        <f>VLOOKUP($C16,II.Tehlike!$B$2:$G$13,4,FALSE)</f>
        <v>#N/A</v>
      </c>
      <c r="I16" s="8" t="e">
        <f>VLOOKUP($C16,II.Tehlike!$B$2:$G$13,6,FALSE)</f>
        <v>#N/A</v>
      </c>
      <c r="J16" s="8" t="str">
        <f>IFERROR(INDEX(Kriterler!$AR$5:$AV$9,(MATCH(H16,Kriterler!$AQ$5:$AQ$9,0)),(MATCH(G16,Kriterler!$AR$12:$AV$12,0))),"N/A")</f>
        <v>N/A</v>
      </c>
      <c r="K16" s="16" t="str">
        <f>IFERROR(INDEX(Kriterler!$AR$5:$AV$9,(MATCH(I16,Kriterler!$AQ$5:$AQ$9,0)),(MATCH(G16,Kriterler!$AR$12:$AV$12,0))),"N/A")</f>
        <v>N/A</v>
      </c>
    </row>
    <row r="17" spans="2:11" x14ac:dyDescent="0.25">
      <c r="B17" s="1">
        <f>III.Kırılganlık!B17</f>
        <v>0</v>
      </c>
      <c r="C17" s="7">
        <f>III.Kırılganlık!C17</f>
        <v>0</v>
      </c>
      <c r="D17" s="8" t="str">
        <f>III.Kırılganlık!L17</f>
        <v>N/A</v>
      </c>
      <c r="E17" s="8"/>
      <c r="F17" s="10"/>
      <c r="G17" s="8" t="str">
        <f>IFERROR(INDEX(Kriterler!$AD$5:$AH$9,(MATCH(E17,Kriterler!$AC$5:$AC$9,0)),(MATCH(D17,Kriterler!$AD$12:$AH$12,0))),"N/A")</f>
        <v>N/A</v>
      </c>
      <c r="H17" s="8" t="e">
        <f>VLOOKUP($C17,II.Tehlike!$B$2:$G$13,4,FALSE)</f>
        <v>#N/A</v>
      </c>
      <c r="I17" s="8" t="e">
        <f>VLOOKUP($C17,II.Tehlike!$B$2:$G$13,6,FALSE)</f>
        <v>#N/A</v>
      </c>
      <c r="J17" s="8" t="str">
        <f>IFERROR(INDEX(Kriterler!$AR$5:$AV$9,(MATCH(H17,Kriterler!$AQ$5:$AQ$9,0)),(MATCH(G17,Kriterler!$AR$12:$AV$12,0))),"N/A")</f>
        <v>N/A</v>
      </c>
      <c r="K17" s="16" t="str">
        <f>IFERROR(INDEX(Kriterler!$AR$5:$AV$9,(MATCH(I17,Kriterler!$AQ$5:$AQ$9,0)),(MATCH(G17,Kriterler!$AR$12:$AV$12,0))),"N/A")</f>
        <v>N/A</v>
      </c>
    </row>
    <row r="18" spans="2:11" x14ac:dyDescent="0.25">
      <c r="B18" s="1">
        <f>III.Kırılganlık!B18</f>
        <v>0</v>
      </c>
      <c r="C18" s="7">
        <f>III.Kırılganlık!C18</f>
        <v>0</v>
      </c>
      <c r="D18" s="8" t="str">
        <f>III.Kırılganlık!L18</f>
        <v>N/A</v>
      </c>
      <c r="E18" s="8"/>
      <c r="F18" s="10"/>
      <c r="G18" s="8" t="str">
        <f>IFERROR(INDEX(Kriterler!$AD$5:$AH$9,(MATCH(E18,Kriterler!$AC$5:$AC$9,0)),(MATCH(D18,Kriterler!$AD$12:$AH$12,0))),"N/A")</f>
        <v>N/A</v>
      </c>
      <c r="H18" s="8" t="e">
        <f>VLOOKUP($C18,II.Tehlike!$B$2:$G$13,4,FALSE)</f>
        <v>#N/A</v>
      </c>
      <c r="I18" s="8" t="e">
        <f>VLOOKUP($C18,II.Tehlike!$B$2:$G$13,6,FALSE)</f>
        <v>#N/A</v>
      </c>
      <c r="J18" s="8" t="str">
        <f>IFERROR(INDEX(Kriterler!$AR$5:$AV$9,(MATCH(H18,Kriterler!$AQ$5:$AQ$9,0)),(MATCH(G18,Kriterler!$AR$12:$AV$12,0))),"N/A")</f>
        <v>N/A</v>
      </c>
      <c r="K18" s="16" t="str">
        <f>IFERROR(INDEX(Kriterler!$AR$5:$AV$9,(MATCH(I18,Kriterler!$AQ$5:$AQ$9,0)),(MATCH(G18,Kriterler!$AR$12:$AV$12,0))),"N/A")</f>
        <v>N/A</v>
      </c>
    </row>
    <row r="19" spans="2:11" ht="15.75" thickBot="1" x14ac:dyDescent="0.3">
      <c r="B19" s="57">
        <f>III.Kırılganlık!B19</f>
        <v>0</v>
      </c>
      <c r="C19" s="24">
        <f>III.Kırılganlık!C19</f>
        <v>0</v>
      </c>
      <c r="D19" s="13" t="str">
        <f>III.Kırılganlık!L19</f>
        <v>N/A</v>
      </c>
      <c r="E19" s="13"/>
      <c r="F19" s="14"/>
      <c r="G19" s="13" t="str">
        <f>IFERROR(INDEX(Kriterler!$AD$5:$AH$9,(MATCH(E19,Kriterler!$AC$5:$AC$9,0)),(MATCH(D19,Kriterler!$AD$12:$AH$12,0))),"N/A")</f>
        <v>N/A</v>
      </c>
      <c r="H19" s="13" t="e">
        <f>VLOOKUP($C19,II.Tehlike!$B$2:$G$13,4,FALSE)</f>
        <v>#N/A</v>
      </c>
      <c r="I19" s="13" t="e">
        <f>VLOOKUP($C19,II.Tehlike!$B$2:$G$13,6,FALSE)</f>
        <v>#N/A</v>
      </c>
      <c r="J19" s="13" t="str">
        <f>IFERROR(INDEX(Kriterler!$AR$5:$AV$9,(MATCH(H19,Kriterler!$AQ$5:$AQ$9,0)),(MATCH(G19,Kriterler!$AR$12:$AV$12,0))),"N/A")</f>
        <v>N/A</v>
      </c>
      <c r="K19" s="17" t="str">
        <f>IFERROR(INDEX(Kriterler!$AR$5:$AV$9,(MATCH(I19,Kriterler!$AQ$5:$AQ$9,0)),(MATCH(G19,Kriterler!$AR$12:$AV$12,0))),"N/A")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H4:I19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D24"/>
  <sheetViews>
    <sheetView showGridLines="0" zoomScaleNormal="100" workbookViewId="0">
      <selection activeCell="B30" sqref="B30"/>
    </sheetView>
  </sheetViews>
  <sheetFormatPr defaultRowHeight="15" x14ac:dyDescent="0.25"/>
  <cols>
    <col min="2" max="2" width="73.140625" customWidth="1"/>
    <col min="3" max="4" width="49.5703125" customWidth="1"/>
  </cols>
  <sheetData>
    <row r="2" spans="2:4" x14ac:dyDescent="0.25">
      <c r="B2" s="58" t="s">
        <v>191</v>
      </c>
      <c r="C2" s="59" t="s">
        <v>186</v>
      </c>
      <c r="D2" s="60" t="s">
        <v>187</v>
      </c>
    </row>
    <row r="3" spans="2:4" ht="72" x14ac:dyDescent="0.25">
      <c r="B3" s="4" t="s">
        <v>188</v>
      </c>
      <c r="C3" s="5" t="s">
        <v>189</v>
      </c>
      <c r="D3" s="6" t="s">
        <v>190</v>
      </c>
    </row>
    <row r="4" spans="2:4" ht="60" x14ac:dyDescent="0.25">
      <c r="B4" s="26" t="s">
        <v>272</v>
      </c>
      <c r="C4" s="2"/>
      <c r="D4" s="61"/>
    </row>
    <row r="5" spans="2:4" ht="30" x14ac:dyDescent="0.25">
      <c r="B5" s="26" t="s">
        <v>194</v>
      </c>
      <c r="C5" s="2"/>
      <c r="D5" s="61"/>
    </row>
    <row r="6" spans="2:4" ht="30" x14ac:dyDescent="0.25">
      <c r="B6" s="26" t="s">
        <v>268</v>
      </c>
      <c r="C6" s="2"/>
      <c r="D6" s="61"/>
    </row>
    <row r="7" spans="2:4" ht="30" x14ac:dyDescent="0.25">
      <c r="B7" s="26" t="s">
        <v>192</v>
      </c>
      <c r="C7" s="2"/>
      <c r="D7" s="61"/>
    </row>
    <row r="8" spans="2:4" ht="30" x14ac:dyDescent="0.25">
      <c r="B8" s="26" t="s">
        <v>193</v>
      </c>
      <c r="C8" s="2"/>
      <c r="D8" s="61"/>
    </row>
    <row r="9" spans="2:4" ht="75" x14ac:dyDescent="0.25">
      <c r="B9" s="26" t="s">
        <v>270</v>
      </c>
      <c r="C9" s="2"/>
      <c r="D9" s="61"/>
    </row>
    <row r="10" spans="2:4" ht="45" x14ac:dyDescent="0.25">
      <c r="B10" s="26" t="s">
        <v>271</v>
      </c>
      <c r="C10" s="2"/>
      <c r="D10" s="61"/>
    </row>
    <row r="11" spans="2:4" x14ac:dyDescent="0.25">
      <c r="B11" s="26" t="s">
        <v>196</v>
      </c>
      <c r="C11" s="2"/>
      <c r="D11" s="61"/>
    </row>
    <row r="12" spans="2:4" x14ac:dyDescent="0.25">
      <c r="B12" s="26" t="s">
        <v>195</v>
      </c>
      <c r="C12" s="2"/>
      <c r="D12" s="61"/>
    </row>
    <row r="13" spans="2:4" x14ac:dyDescent="0.25">
      <c r="B13" s="26" t="s">
        <v>267</v>
      </c>
      <c r="C13" s="2"/>
      <c r="D13" s="61"/>
    </row>
    <row r="14" spans="2:4" x14ac:dyDescent="0.25">
      <c r="B14" s="26"/>
      <c r="C14" s="2"/>
      <c r="D14" s="61"/>
    </row>
    <row r="15" spans="2:4" x14ac:dyDescent="0.25">
      <c r="B15" s="26"/>
      <c r="C15" s="2"/>
      <c r="D15" s="61"/>
    </row>
    <row r="16" spans="2:4" x14ac:dyDescent="0.25">
      <c r="B16" s="26"/>
      <c r="C16" s="2"/>
      <c r="D16" s="61"/>
    </row>
    <row r="17" spans="2:4" x14ac:dyDescent="0.25">
      <c r="B17" s="26"/>
      <c r="C17" s="2"/>
      <c r="D17" s="61"/>
    </row>
    <row r="18" spans="2:4" x14ac:dyDescent="0.25">
      <c r="B18" s="26"/>
      <c r="C18" s="2"/>
      <c r="D18" s="61"/>
    </row>
    <row r="19" spans="2:4" x14ac:dyDescent="0.25">
      <c r="B19" s="26"/>
      <c r="C19" s="2"/>
      <c r="D19" s="61"/>
    </row>
    <row r="20" spans="2:4" x14ac:dyDescent="0.25">
      <c r="B20" s="26"/>
      <c r="C20" s="2"/>
      <c r="D20" s="61"/>
    </row>
    <row r="21" spans="2:4" x14ac:dyDescent="0.25">
      <c r="B21" s="26"/>
      <c r="C21" s="2"/>
      <c r="D21" s="61"/>
    </row>
    <row r="22" spans="2:4" x14ac:dyDescent="0.25">
      <c r="B22" s="26"/>
      <c r="C22" s="2"/>
      <c r="D22" s="61"/>
    </row>
    <row r="23" spans="2:4" x14ac:dyDescent="0.25">
      <c r="B23" s="26"/>
      <c r="C23" s="2"/>
      <c r="D23" s="61"/>
    </row>
    <row r="24" spans="2:4" ht="15.75" thickBot="1" x14ac:dyDescent="0.3">
      <c r="B24" s="25"/>
      <c r="C24" s="3"/>
      <c r="D24" s="62"/>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V26"/>
  <sheetViews>
    <sheetView showGridLines="0" tabSelected="1" topLeftCell="A3" zoomScale="90" zoomScaleNormal="90" workbookViewId="0">
      <selection activeCell="B6" sqref="B6"/>
    </sheetView>
  </sheetViews>
  <sheetFormatPr defaultColWidth="8.85546875" defaultRowHeight="15" x14ac:dyDescent="0.25"/>
  <cols>
    <col min="2" max="2" width="24.7109375" bestFit="1" customWidth="1"/>
    <col min="3" max="3" width="19.28515625" bestFit="1" customWidth="1"/>
    <col min="4" max="4" width="17.7109375" customWidth="1"/>
    <col min="5" max="5" width="22.7109375" customWidth="1"/>
    <col min="6" max="6" width="17.7109375" customWidth="1"/>
    <col min="7" max="7" width="23.85546875" customWidth="1"/>
    <col min="8" max="8" width="23.5703125" customWidth="1"/>
    <col min="9" max="9" width="27" customWidth="1"/>
    <col min="11" max="11" width="24" customWidth="1"/>
    <col min="12" max="12" width="35.28515625" customWidth="1"/>
    <col min="16" max="21" width="11" customWidth="1"/>
    <col min="24" max="24" width="23.85546875" customWidth="1"/>
    <col min="25" max="25" width="31.28515625" customWidth="1"/>
    <col min="29" max="34" width="10.85546875" customWidth="1"/>
    <col min="38" max="38" width="22.7109375" style="34" customWidth="1"/>
    <col min="39" max="39" width="29.7109375" style="34" customWidth="1"/>
    <col min="43" max="48" width="11.7109375" customWidth="1"/>
  </cols>
  <sheetData>
    <row r="2" spans="2:48" ht="15.75" thickBot="1" x14ac:dyDescent="0.3"/>
    <row r="3" spans="2:48" x14ac:dyDescent="0.25">
      <c r="B3" s="139" t="s">
        <v>119</v>
      </c>
      <c r="C3" s="140"/>
      <c r="D3" s="140"/>
      <c r="E3" s="140"/>
      <c r="F3" s="140"/>
      <c r="G3" s="140"/>
      <c r="H3" s="140"/>
      <c r="I3" s="141"/>
      <c r="K3" s="139" t="s">
        <v>120</v>
      </c>
      <c r="L3" s="141"/>
      <c r="O3" s="142" t="s">
        <v>105</v>
      </c>
      <c r="P3" s="143"/>
      <c r="Q3" s="143"/>
      <c r="R3" s="143"/>
      <c r="S3" s="143"/>
      <c r="T3" s="143"/>
      <c r="U3" s="144"/>
      <c r="X3" s="139" t="s">
        <v>127</v>
      </c>
      <c r="Y3" s="141"/>
      <c r="AB3" s="139" t="s">
        <v>149</v>
      </c>
      <c r="AC3" s="140"/>
      <c r="AD3" s="140"/>
      <c r="AE3" s="140"/>
      <c r="AF3" s="140"/>
      <c r="AG3" s="140"/>
      <c r="AH3" s="141"/>
      <c r="AL3" s="139" t="s">
        <v>126</v>
      </c>
      <c r="AM3" s="141"/>
      <c r="AP3" s="139" t="s">
        <v>150</v>
      </c>
      <c r="AQ3" s="140"/>
      <c r="AR3" s="140"/>
      <c r="AS3" s="140"/>
      <c r="AT3" s="140"/>
      <c r="AU3" s="140"/>
      <c r="AV3" s="141"/>
    </row>
    <row r="4" spans="2:48" ht="69.75" customHeight="1" x14ac:dyDescent="0.25">
      <c r="B4" s="136" t="s">
        <v>253</v>
      </c>
      <c r="C4" s="137"/>
      <c r="D4" s="137"/>
      <c r="E4" s="137"/>
      <c r="F4" s="137"/>
      <c r="G4" s="137"/>
      <c r="H4" s="137"/>
      <c r="I4" s="138"/>
      <c r="K4" s="136" t="s">
        <v>257</v>
      </c>
      <c r="L4" s="138"/>
      <c r="O4" s="136" t="s">
        <v>264</v>
      </c>
      <c r="P4" s="137"/>
      <c r="Q4" s="137"/>
      <c r="R4" s="137"/>
      <c r="S4" s="137"/>
      <c r="T4" s="137"/>
      <c r="U4" s="138"/>
      <c r="X4" s="136" t="s">
        <v>258</v>
      </c>
      <c r="Y4" s="138"/>
      <c r="AB4" s="136" t="s">
        <v>263</v>
      </c>
      <c r="AC4" s="137"/>
      <c r="AD4" s="137"/>
      <c r="AE4" s="137"/>
      <c r="AF4" s="137"/>
      <c r="AG4" s="137"/>
      <c r="AH4" s="138"/>
      <c r="AL4" s="136" t="s">
        <v>260</v>
      </c>
      <c r="AM4" s="138"/>
      <c r="AP4" s="136" t="s">
        <v>262</v>
      </c>
      <c r="AQ4" s="137"/>
      <c r="AR4" s="137"/>
      <c r="AS4" s="137"/>
      <c r="AT4" s="137"/>
      <c r="AU4" s="137"/>
      <c r="AV4" s="138"/>
    </row>
    <row r="5" spans="2:48" ht="45" x14ac:dyDescent="0.25">
      <c r="B5" s="78" t="s">
        <v>254</v>
      </c>
      <c r="C5" s="79" t="s">
        <v>82</v>
      </c>
      <c r="D5" s="79" t="s">
        <v>83</v>
      </c>
      <c r="E5" s="79" t="s">
        <v>90</v>
      </c>
      <c r="F5" s="79" t="s">
        <v>84</v>
      </c>
      <c r="G5" s="79" t="s">
        <v>85</v>
      </c>
      <c r="H5" s="79" t="s">
        <v>86</v>
      </c>
      <c r="I5" s="80" t="s">
        <v>87</v>
      </c>
      <c r="K5" s="81" t="s">
        <v>255</v>
      </c>
      <c r="L5" s="80" t="s">
        <v>33</v>
      </c>
      <c r="O5" s="129" t="s">
        <v>104</v>
      </c>
      <c r="P5" s="82" t="s">
        <v>95</v>
      </c>
      <c r="Q5" s="83" t="s">
        <v>107</v>
      </c>
      <c r="R5" s="84" t="s">
        <v>108</v>
      </c>
      <c r="S5" s="84" t="s">
        <v>108</v>
      </c>
      <c r="T5" s="85" t="s">
        <v>109</v>
      </c>
      <c r="U5" s="86" t="s">
        <v>109</v>
      </c>
      <c r="V5" s="87" t="s">
        <v>107</v>
      </c>
      <c r="X5" s="81" t="s">
        <v>255</v>
      </c>
      <c r="Y5" s="80" t="s">
        <v>33</v>
      </c>
      <c r="AB5" s="129" t="s">
        <v>136</v>
      </c>
      <c r="AC5" s="82" t="s">
        <v>132</v>
      </c>
      <c r="AD5" s="85" t="s">
        <v>109</v>
      </c>
      <c r="AE5" s="88" t="s">
        <v>110</v>
      </c>
      <c r="AF5" s="88" t="s">
        <v>110</v>
      </c>
      <c r="AG5" s="89" t="s">
        <v>106</v>
      </c>
      <c r="AH5" s="90" t="s">
        <v>106</v>
      </c>
      <c r="AL5" s="81" t="s">
        <v>259</v>
      </c>
      <c r="AM5" s="80" t="s">
        <v>33</v>
      </c>
      <c r="AP5" s="129" t="s">
        <v>143</v>
      </c>
      <c r="AQ5" s="82" t="s">
        <v>148</v>
      </c>
      <c r="AR5" s="85" t="s">
        <v>109</v>
      </c>
      <c r="AS5" s="88" t="s">
        <v>110</v>
      </c>
      <c r="AT5" s="88" t="s">
        <v>110</v>
      </c>
      <c r="AU5" s="89" t="s">
        <v>106</v>
      </c>
      <c r="AV5" s="90" t="s">
        <v>106</v>
      </c>
    </row>
    <row r="6" spans="2:48" ht="90" x14ac:dyDescent="0.25">
      <c r="B6" s="91" t="s">
        <v>49</v>
      </c>
      <c r="C6" s="77" t="s">
        <v>275</v>
      </c>
      <c r="D6" s="77" t="s">
        <v>77</v>
      </c>
      <c r="E6" s="77" t="s">
        <v>78</v>
      </c>
      <c r="F6" s="110" t="s">
        <v>276</v>
      </c>
      <c r="G6" s="77" t="s">
        <v>79</v>
      </c>
      <c r="H6" s="77" t="s">
        <v>80</v>
      </c>
      <c r="I6" s="92" t="s">
        <v>81</v>
      </c>
      <c r="K6" s="91" t="s">
        <v>91</v>
      </c>
      <c r="L6" s="92" t="s">
        <v>96</v>
      </c>
      <c r="O6" s="129"/>
      <c r="P6" s="82" t="s">
        <v>94</v>
      </c>
      <c r="Q6" s="84" t="s">
        <v>108</v>
      </c>
      <c r="R6" s="84" t="s">
        <v>108</v>
      </c>
      <c r="S6" s="85" t="s">
        <v>109</v>
      </c>
      <c r="T6" s="85" t="s">
        <v>109</v>
      </c>
      <c r="U6" s="93" t="s">
        <v>110</v>
      </c>
      <c r="V6" s="87" t="s">
        <v>108</v>
      </c>
      <c r="X6" s="91" t="s">
        <v>128</v>
      </c>
      <c r="Y6" s="92" t="s">
        <v>284</v>
      </c>
      <c r="AB6" s="129"/>
      <c r="AC6" s="82" t="s">
        <v>131</v>
      </c>
      <c r="AD6" s="85" t="s">
        <v>109</v>
      </c>
      <c r="AE6" s="85" t="s">
        <v>109</v>
      </c>
      <c r="AF6" s="88" t="s">
        <v>110</v>
      </c>
      <c r="AG6" s="88" t="s">
        <v>110</v>
      </c>
      <c r="AH6" s="90" t="s">
        <v>106</v>
      </c>
      <c r="AL6" s="94" t="s">
        <v>148</v>
      </c>
      <c r="AM6" s="95" t="s">
        <v>121</v>
      </c>
      <c r="AP6" s="129"/>
      <c r="AQ6" s="82" t="s">
        <v>147</v>
      </c>
      <c r="AR6" s="85" t="s">
        <v>109</v>
      </c>
      <c r="AS6" s="85" t="s">
        <v>109</v>
      </c>
      <c r="AT6" s="88" t="s">
        <v>110</v>
      </c>
      <c r="AU6" s="88" t="s">
        <v>110</v>
      </c>
      <c r="AV6" s="90" t="s">
        <v>106</v>
      </c>
    </row>
    <row r="7" spans="2:48" ht="90" x14ac:dyDescent="0.25">
      <c r="B7" s="96" t="s">
        <v>51</v>
      </c>
      <c r="C7" s="77" t="s">
        <v>277</v>
      </c>
      <c r="D7" s="77" t="s">
        <v>71</v>
      </c>
      <c r="E7" s="77" t="s">
        <v>72</v>
      </c>
      <c r="F7" s="110" t="s">
        <v>278</v>
      </c>
      <c r="G7" s="77" t="s">
        <v>73</v>
      </c>
      <c r="H7" s="77" t="s">
        <v>74</v>
      </c>
      <c r="I7" s="92" t="s">
        <v>75</v>
      </c>
      <c r="K7" s="96" t="s">
        <v>92</v>
      </c>
      <c r="L7" s="92" t="s">
        <v>97</v>
      </c>
      <c r="O7" s="129"/>
      <c r="P7" s="82" t="s">
        <v>93</v>
      </c>
      <c r="Q7" s="84" t="s">
        <v>108</v>
      </c>
      <c r="R7" s="85" t="s">
        <v>109</v>
      </c>
      <c r="S7" s="85" t="s">
        <v>109</v>
      </c>
      <c r="T7" s="88" t="s">
        <v>110</v>
      </c>
      <c r="U7" s="93" t="s">
        <v>110</v>
      </c>
      <c r="V7" s="87" t="s">
        <v>109</v>
      </c>
      <c r="X7" s="96" t="s">
        <v>129</v>
      </c>
      <c r="Y7" s="92" t="s">
        <v>133</v>
      </c>
      <c r="AB7" s="129"/>
      <c r="AC7" s="82" t="s">
        <v>130</v>
      </c>
      <c r="AD7" s="84" t="s">
        <v>108</v>
      </c>
      <c r="AE7" s="85" t="s">
        <v>109</v>
      </c>
      <c r="AF7" s="85" t="s">
        <v>109</v>
      </c>
      <c r="AG7" s="88" t="s">
        <v>110</v>
      </c>
      <c r="AH7" s="93" t="s">
        <v>110</v>
      </c>
      <c r="AL7" s="97" t="s">
        <v>147</v>
      </c>
      <c r="AM7" s="95" t="s">
        <v>122</v>
      </c>
      <c r="AP7" s="129"/>
      <c r="AQ7" s="82" t="s">
        <v>146</v>
      </c>
      <c r="AR7" s="84" t="s">
        <v>108</v>
      </c>
      <c r="AS7" s="85" t="s">
        <v>109</v>
      </c>
      <c r="AT7" s="85" t="s">
        <v>109</v>
      </c>
      <c r="AU7" s="88" t="s">
        <v>110</v>
      </c>
      <c r="AV7" s="93" t="s">
        <v>110</v>
      </c>
    </row>
    <row r="8" spans="2:48" ht="75" x14ac:dyDescent="0.25">
      <c r="B8" s="98" t="s">
        <v>48</v>
      </c>
      <c r="C8" s="77" t="s">
        <v>76</v>
      </c>
      <c r="D8" s="77" t="s">
        <v>65</v>
      </c>
      <c r="E8" s="77" t="s">
        <v>66</v>
      </c>
      <c r="F8" s="110" t="s">
        <v>279</v>
      </c>
      <c r="G8" s="77" t="s">
        <v>67</v>
      </c>
      <c r="H8" s="77" t="s">
        <v>68</v>
      </c>
      <c r="I8" s="92" t="s">
        <v>69</v>
      </c>
      <c r="K8" s="98" t="s">
        <v>93</v>
      </c>
      <c r="L8" s="92" t="s">
        <v>98</v>
      </c>
      <c r="O8" s="129"/>
      <c r="P8" s="82" t="s">
        <v>92</v>
      </c>
      <c r="Q8" s="85" t="s">
        <v>109</v>
      </c>
      <c r="R8" s="85" t="s">
        <v>109</v>
      </c>
      <c r="S8" s="88" t="s">
        <v>110</v>
      </c>
      <c r="T8" s="88" t="s">
        <v>110</v>
      </c>
      <c r="U8" s="90" t="s">
        <v>106</v>
      </c>
      <c r="V8" s="87" t="s">
        <v>110</v>
      </c>
      <c r="X8" s="98" t="s">
        <v>130</v>
      </c>
      <c r="Y8" s="92" t="s">
        <v>134</v>
      </c>
      <c r="AB8" s="129"/>
      <c r="AC8" s="82" t="s">
        <v>129</v>
      </c>
      <c r="AD8" s="84" t="s">
        <v>108</v>
      </c>
      <c r="AE8" s="84" t="s">
        <v>108</v>
      </c>
      <c r="AF8" s="85" t="s">
        <v>109</v>
      </c>
      <c r="AG8" s="85" t="s">
        <v>109</v>
      </c>
      <c r="AH8" s="93" t="s">
        <v>110</v>
      </c>
      <c r="AL8" s="98" t="s">
        <v>146</v>
      </c>
      <c r="AM8" s="95" t="s">
        <v>123</v>
      </c>
      <c r="AP8" s="129"/>
      <c r="AQ8" s="82" t="s">
        <v>145</v>
      </c>
      <c r="AR8" s="84" t="s">
        <v>108</v>
      </c>
      <c r="AS8" s="84" t="s">
        <v>108</v>
      </c>
      <c r="AT8" s="85" t="s">
        <v>109</v>
      </c>
      <c r="AU8" s="85" t="s">
        <v>109</v>
      </c>
      <c r="AV8" s="93" t="s">
        <v>110</v>
      </c>
    </row>
    <row r="9" spans="2:48" ht="90" x14ac:dyDescent="0.25">
      <c r="B9" s="97" t="s">
        <v>52</v>
      </c>
      <c r="C9" s="77" t="s">
        <v>70</v>
      </c>
      <c r="D9" s="77" t="s">
        <v>88</v>
      </c>
      <c r="E9" s="77" t="s">
        <v>61</v>
      </c>
      <c r="F9" s="110" t="s">
        <v>280</v>
      </c>
      <c r="G9" s="77" t="s">
        <v>62</v>
      </c>
      <c r="H9" s="77" t="s">
        <v>63</v>
      </c>
      <c r="I9" s="92" t="s">
        <v>64</v>
      </c>
      <c r="K9" s="97" t="s">
        <v>94</v>
      </c>
      <c r="L9" s="92" t="s">
        <v>99</v>
      </c>
      <c r="O9" s="129"/>
      <c r="P9" s="82" t="s">
        <v>91</v>
      </c>
      <c r="Q9" s="85" t="s">
        <v>109</v>
      </c>
      <c r="R9" s="88" t="s">
        <v>110</v>
      </c>
      <c r="S9" s="88" t="s">
        <v>110</v>
      </c>
      <c r="T9" s="89" t="s">
        <v>106</v>
      </c>
      <c r="U9" s="90" t="s">
        <v>106</v>
      </c>
      <c r="V9" s="87" t="s">
        <v>106</v>
      </c>
      <c r="X9" s="97" t="s">
        <v>131</v>
      </c>
      <c r="Y9" s="92" t="s">
        <v>135</v>
      </c>
      <c r="AB9" s="129"/>
      <c r="AC9" s="82" t="s">
        <v>128</v>
      </c>
      <c r="AD9" s="83" t="s">
        <v>107</v>
      </c>
      <c r="AE9" s="84" t="s">
        <v>108</v>
      </c>
      <c r="AF9" s="84" t="s">
        <v>108</v>
      </c>
      <c r="AG9" s="85" t="s">
        <v>109</v>
      </c>
      <c r="AH9" s="86" t="s">
        <v>109</v>
      </c>
      <c r="AL9" s="96" t="s">
        <v>145</v>
      </c>
      <c r="AM9" s="95" t="s">
        <v>124</v>
      </c>
      <c r="AP9" s="129"/>
      <c r="AQ9" s="82" t="s">
        <v>144</v>
      </c>
      <c r="AR9" s="83" t="s">
        <v>107</v>
      </c>
      <c r="AS9" s="84" t="s">
        <v>108</v>
      </c>
      <c r="AT9" s="84" t="s">
        <v>108</v>
      </c>
      <c r="AU9" s="85" t="s">
        <v>109</v>
      </c>
      <c r="AV9" s="86" t="s">
        <v>109</v>
      </c>
    </row>
    <row r="10" spans="2:48" ht="90.75" thickBot="1" x14ac:dyDescent="0.3">
      <c r="B10" s="99" t="s">
        <v>50</v>
      </c>
      <c r="C10" s="100" t="s">
        <v>281</v>
      </c>
      <c r="D10" s="100" t="s">
        <v>282</v>
      </c>
      <c r="E10" s="100" t="s">
        <v>57</v>
      </c>
      <c r="F10" s="111" t="s">
        <v>283</v>
      </c>
      <c r="G10" s="100" t="s">
        <v>58</v>
      </c>
      <c r="H10" s="100" t="s">
        <v>59</v>
      </c>
      <c r="I10" s="101" t="s">
        <v>60</v>
      </c>
      <c r="K10" s="99" t="s">
        <v>95</v>
      </c>
      <c r="L10" s="101" t="s">
        <v>100</v>
      </c>
      <c r="O10" s="130" t="s">
        <v>102</v>
      </c>
      <c r="P10" s="131"/>
      <c r="Q10" s="102" t="s">
        <v>49</v>
      </c>
      <c r="R10" s="102" t="s">
        <v>51</v>
      </c>
      <c r="S10" s="102" t="s">
        <v>48</v>
      </c>
      <c r="T10" s="102" t="s">
        <v>52</v>
      </c>
      <c r="U10" s="103" t="s">
        <v>50</v>
      </c>
      <c r="V10" s="87"/>
      <c r="X10" s="99" t="s">
        <v>132</v>
      </c>
      <c r="Y10" s="101" t="s">
        <v>285</v>
      </c>
      <c r="AB10" s="130" t="s">
        <v>137</v>
      </c>
      <c r="AC10" s="131"/>
      <c r="AD10" s="102" t="s">
        <v>140</v>
      </c>
      <c r="AE10" s="102" t="s">
        <v>139</v>
      </c>
      <c r="AF10" s="102" t="s">
        <v>151</v>
      </c>
      <c r="AG10" s="102" t="s">
        <v>138</v>
      </c>
      <c r="AH10" s="103" t="s">
        <v>141</v>
      </c>
      <c r="AL10" s="104" t="s">
        <v>144</v>
      </c>
      <c r="AM10" s="105" t="s">
        <v>125</v>
      </c>
      <c r="AP10" s="130" t="s">
        <v>142</v>
      </c>
      <c r="AQ10" s="131"/>
      <c r="AR10" s="102" t="s">
        <v>140</v>
      </c>
      <c r="AS10" s="102" t="s">
        <v>139</v>
      </c>
      <c r="AT10" s="102" t="s">
        <v>151</v>
      </c>
      <c r="AU10" s="102" t="s">
        <v>138</v>
      </c>
      <c r="AV10" s="103" t="s">
        <v>141</v>
      </c>
    </row>
    <row r="11" spans="2:48" ht="53.45" customHeight="1" thickBot="1" x14ac:dyDescent="0.3">
      <c r="O11" s="132"/>
      <c r="P11" s="133"/>
      <c r="Q11" s="134" t="s">
        <v>47</v>
      </c>
      <c r="R11" s="134"/>
      <c r="S11" s="134"/>
      <c r="T11" s="134"/>
      <c r="U11" s="135"/>
      <c r="AB11" s="132"/>
      <c r="AC11" s="133"/>
      <c r="AD11" s="134" t="s">
        <v>102</v>
      </c>
      <c r="AE11" s="134"/>
      <c r="AF11" s="134"/>
      <c r="AG11" s="134"/>
      <c r="AH11" s="135"/>
      <c r="AP11" s="132"/>
      <c r="AQ11" s="133"/>
      <c r="AR11" s="134" t="s">
        <v>137</v>
      </c>
      <c r="AS11" s="134"/>
      <c r="AT11" s="134"/>
      <c r="AU11" s="134"/>
      <c r="AV11" s="135"/>
    </row>
    <row r="12" spans="2:48" x14ac:dyDescent="0.25">
      <c r="AD12" s="87" t="s">
        <v>107</v>
      </c>
      <c r="AE12" s="87" t="s">
        <v>108</v>
      </c>
      <c r="AF12" s="87" t="s">
        <v>109</v>
      </c>
      <c r="AG12" s="87" t="s">
        <v>110</v>
      </c>
      <c r="AH12" s="87" t="s">
        <v>106</v>
      </c>
      <c r="AR12" s="87" t="s">
        <v>107</v>
      </c>
      <c r="AS12" s="87" t="s">
        <v>108</v>
      </c>
      <c r="AT12" s="87" t="s">
        <v>109</v>
      </c>
      <c r="AU12" s="87" t="s">
        <v>110</v>
      </c>
      <c r="AV12" s="87" t="s">
        <v>106</v>
      </c>
    </row>
    <row r="13" spans="2:48" x14ac:dyDescent="0.25">
      <c r="AD13" s="87"/>
      <c r="AE13" s="87"/>
      <c r="AF13" s="87"/>
      <c r="AG13" s="87"/>
      <c r="AH13" s="87"/>
    </row>
    <row r="14" spans="2:48" x14ac:dyDescent="0.25">
      <c r="B14" s="106" t="s">
        <v>252</v>
      </c>
    </row>
    <row r="15" spans="2:48" ht="15" customHeight="1" thickBot="1" x14ac:dyDescent="0.3"/>
    <row r="16" spans="2:48" x14ac:dyDescent="0.25">
      <c r="B16" s="107" t="s">
        <v>35</v>
      </c>
    </row>
    <row r="17" spans="2:2" x14ac:dyDescent="0.25">
      <c r="B17" s="108" t="s">
        <v>36</v>
      </c>
    </row>
    <row r="18" spans="2:2" x14ac:dyDescent="0.25">
      <c r="B18" s="108" t="s">
        <v>37</v>
      </c>
    </row>
    <row r="19" spans="2:2" x14ac:dyDescent="0.25">
      <c r="B19" s="108" t="s">
        <v>38</v>
      </c>
    </row>
    <row r="20" spans="2:2" x14ac:dyDescent="0.25">
      <c r="B20" s="108" t="s">
        <v>39</v>
      </c>
    </row>
    <row r="21" spans="2:2" x14ac:dyDescent="0.25">
      <c r="B21" s="108" t="s">
        <v>40</v>
      </c>
    </row>
    <row r="22" spans="2:2" x14ac:dyDescent="0.25">
      <c r="B22" s="108" t="s">
        <v>41</v>
      </c>
    </row>
    <row r="23" spans="2:2" x14ac:dyDescent="0.25">
      <c r="B23" s="108" t="s">
        <v>42</v>
      </c>
    </row>
    <row r="24" spans="2:2" x14ac:dyDescent="0.25">
      <c r="B24" s="108" t="s">
        <v>43</v>
      </c>
    </row>
    <row r="25" spans="2:2" x14ac:dyDescent="0.25">
      <c r="B25" s="108" t="s">
        <v>166</v>
      </c>
    </row>
    <row r="26" spans="2:2" ht="15.75" thickBot="1" x14ac:dyDescent="0.3">
      <c r="B26" s="109" t="s">
        <v>241</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E5 L5 AM5 Y5 G5:I5" name="Editable ranges_5_1"/>
    <protectedRange sqref="F5" name="Editable ranges_5_1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L3:AM3"/>
    <mergeCell ref="AL4:AM4"/>
    <mergeCell ref="AP3:AV3"/>
    <mergeCell ref="AP4:AV4"/>
    <mergeCell ref="AB3:AH3"/>
    <mergeCell ref="AB4:AH4"/>
    <mergeCell ref="B4:I4"/>
    <mergeCell ref="B3:I3"/>
    <mergeCell ref="K3:L3"/>
    <mergeCell ref="K4:L4"/>
    <mergeCell ref="AD11:AH11"/>
    <mergeCell ref="O3:U3"/>
    <mergeCell ref="O4:U4"/>
    <mergeCell ref="X4:Y4"/>
    <mergeCell ref="X3:Y3"/>
    <mergeCell ref="AP5:AP9"/>
    <mergeCell ref="AP10:AQ11"/>
    <mergeCell ref="AR11:AV11"/>
    <mergeCell ref="O10:P11"/>
    <mergeCell ref="O5:O9"/>
    <mergeCell ref="Q11:U11"/>
    <mergeCell ref="AB5:AB9"/>
    <mergeCell ref="AB10:AC11"/>
  </mergeCell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m:sqref>B6</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m:sqref>B7</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m:sqref>B8</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m:sqref>B9</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m:sqref>K6</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m:sqref>K7</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m:sqref>K8</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m:sqref>K9</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m:sqref>X6</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m:sqref>X7</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m:sqref>X8</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m:sqref>X9</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m:sqref>AL9</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m:sqref>AL10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Proje Hakkında</vt:lpstr>
      <vt:lpstr>Metodoloji</vt:lpstr>
      <vt:lpstr>I.Genel Bilgiler</vt:lpstr>
      <vt:lpstr>II.Tehlike</vt:lpstr>
      <vt:lpstr>III.Kırılganlık</vt:lpstr>
      <vt:lpstr>IV.Risk</vt:lpstr>
      <vt:lpstr>V.Onlem</vt:lpstr>
      <vt:lpstr>Kriterler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Özge GÜVEN</cp:lastModifiedBy>
  <cp:lastPrinted>2025-02-14T06:13:51Z</cp:lastPrinted>
  <dcterms:created xsi:type="dcterms:W3CDTF">2024-01-11T07:04:50Z</dcterms:created>
  <dcterms:modified xsi:type="dcterms:W3CDTF">2025-03-24T11:53:55Z</dcterms:modified>
</cp:coreProperties>
</file>