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SO\"/>
    </mc:Choice>
  </mc:AlternateContent>
  <bookViews>
    <workbookView xWindow="0" yWindow="0" windowWidth="22980" windowHeight="8448"/>
  </bookViews>
  <sheets>
    <sheet name="Proje Hakkında" sheetId="6" r:id="rId1"/>
    <sheet name="Metodoloji" sheetId="18" r:id="rId2"/>
    <sheet name="I.Genel Bilgiler" sheetId="19" r:id="rId3"/>
    <sheet name="II.Tehlike" sheetId="15" r:id="rId4"/>
    <sheet name="III.Kırılganlık" sheetId="13" r:id="rId5"/>
    <sheet name="IV.Risk" sheetId="16" r:id="rId6"/>
    <sheet name="V.Onlem" sheetId="17" r:id="rId7"/>
    <sheet name="Kriterler" sheetId="14" r:id="rId8"/>
  </sheets>
  <definedNames>
    <definedName name="_xlnm.Print_Area" localSheetId="2">'I.Genel Bilgiler'!$B$1:$D$55</definedName>
    <definedName name="_xlnm.Print_Area" localSheetId="0">'Proje Hakkında'!$A$1:$B$32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16" l="1"/>
  <c r="I5" i="16"/>
  <c r="H6" i="16"/>
  <c r="I6" i="16"/>
  <c r="H7" i="16"/>
  <c r="I7" i="16"/>
  <c r="H8" i="16"/>
  <c r="I8" i="16"/>
  <c r="H9" i="16"/>
  <c r="I9" i="16"/>
  <c r="H10" i="16"/>
  <c r="I10" i="16"/>
  <c r="H11" i="16"/>
  <c r="I11" i="16"/>
  <c r="H12" i="16"/>
  <c r="I12" i="16"/>
  <c r="H13" i="16"/>
  <c r="I13" i="16"/>
  <c r="H14" i="16"/>
  <c r="I14" i="16"/>
  <c r="H15" i="16"/>
  <c r="I15" i="16"/>
  <c r="H16" i="16"/>
  <c r="I16" i="16"/>
  <c r="H17" i="16"/>
  <c r="I17" i="16"/>
  <c r="H18" i="16"/>
  <c r="I18" i="16"/>
  <c r="H19" i="16"/>
  <c r="I19" i="16"/>
  <c r="I4" i="16"/>
  <c r="H4" i="16"/>
  <c r="L5" i="13" l="1"/>
  <c r="L6" i="13"/>
  <c r="L7" i="13"/>
  <c r="L8" i="13"/>
  <c r="L9" i="13"/>
  <c r="L10" i="13"/>
  <c r="L11" i="13"/>
  <c r="L12" i="13"/>
  <c r="L13" i="13"/>
  <c r="L14" i="13"/>
  <c r="L15" i="13"/>
  <c r="L16" i="13"/>
  <c r="L17" i="13"/>
  <c r="L18" i="13"/>
  <c r="L19" i="13"/>
  <c r="L4" i="13" l="1"/>
  <c r="B5" i="16"/>
  <c r="C5" i="16"/>
  <c r="B6" i="16"/>
  <c r="C6" i="16"/>
  <c r="B7" i="16"/>
  <c r="C7" i="16"/>
  <c r="B8" i="16"/>
  <c r="C8" i="16"/>
  <c r="B9" i="16"/>
  <c r="C9" i="16"/>
  <c r="B10" i="16"/>
  <c r="C10" i="16"/>
  <c r="B11" i="16"/>
  <c r="C11" i="16"/>
  <c r="B12" i="16"/>
  <c r="C12" i="16"/>
  <c r="B13" i="16"/>
  <c r="C13" i="16"/>
  <c r="B14" i="16"/>
  <c r="C14" i="16"/>
  <c r="B15" i="16"/>
  <c r="C15" i="16"/>
  <c r="B16" i="16"/>
  <c r="C16" i="16"/>
  <c r="B17" i="16"/>
  <c r="C17" i="16"/>
  <c r="B18" i="16"/>
  <c r="C18" i="16"/>
  <c r="B19" i="16"/>
  <c r="C19" i="16"/>
  <c r="D8" i="16"/>
  <c r="G8" i="16" s="1"/>
  <c r="J8" i="16" s="1"/>
  <c r="D9" i="16"/>
  <c r="G9" i="16" s="1"/>
  <c r="D10" i="16"/>
  <c r="G10" i="16" s="1"/>
  <c r="D11" i="16"/>
  <c r="G11" i="16" s="1"/>
  <c r="D12" i="16"/>
  <c r="G12" i="16" s="1"/>
  <c r="D13" i="16"/>
  <c r="G13" i="16" s="1"/>
  <c r="D14" i="16"/>
  <c r="G14" i="16" s="1"/>
  <c r="D15" i="16"/>
  <c r="G15" i="16" s="1"/>
  <c r="D16" i="16"/>
  <c r="G16" i="16" s="1"/>
  <c r="D17" i="16"/>
  <c r="G17" i="16" s="1"/>
  <c r="D18" i="16"/>
  <c r="G18" i="16" s="1"/>
  <c r="D19" i="16"/>
  <c r="G19" i="16" s="1"/>
  <c r="J17" i="16" l="1"/>
  <c r="K17" i="16"/>
  <c r="J12" i="16"/>
  <c r="K12" i="16"/>
  <c r="K19" i="16"/>
  <c r="J19" i="16"/>
  <c r="K11" i="16"/>
  <c r="J11" i="16"/>
  <c r="J9" i="16"/>
  <c r="K9" i="16"/>
  <c r="J16" i="16"/>
  <c r="K16" i="16"/>
  <c r="J13" i="16"/>
  <c r="K13" i="16"/>
  <c r="J10" i="16"/>
  <c r="K10" i="16"/>
  <c r="J18" i="16"/>
  <c r="K18" i="16"/>
  <c r="J14" i="16"/>
  <c r="K14" i="16"/>
  <c r="K15" i="16"/>
  <c r="J15" i="16"/>
  <c r="K8" i="16"/>
  <c r="C4" i="16"/>
  <c r="B4" i="16"/>
  <c r="D4" i="16"/>
  <c r="G4" i="16" s="1"/>
  <c r="J4" i="16"/>
  <c r="D5" i="16"/>
  <c r="G5" i="16" s="1"/>
  <c r="K5" i="16" s="1"/>
  <c r="D6" i="16"/>
  <c r="G6" i="16" s="1"/>
  <c r="D7" i="16"/>
  <c r="G7" i="16" s="1"/>
  <c r="K4" i="16" l="1"/>
  <c r="K6" i="16"/>
  <c r="J6" i="16"/>
  <c r="J5" i="16"/>
  <c r="J7" i="16"/>
  <c r="K7" i="16"/>
</calcChain>
</file>

<file path=xl/comments1.xml><?xml version="1.0" encoding="utf-8"?>
<comments xmlns="http://schemas.openxmlformats.org/spreadsheetml/2006/main">
  <authors>
    <author>Aysegul</author>
  </authors>
  <commentList>
    <comment ref="B6" authorId="0" shapeId="0">
      <text>
        <r>
          <rPr>
            <sz val="9"/>
            <color indexed="81"/>
            <rFont val="Tahoma"/>
            <family val="2"/>
            <charset val="162"/>
          </rPr>
          <t>Depolama tesisleri, ulaşım ve dağıtım kanalları ile envanteri takip etmeye, yönetmeye ve optimize etmeye yönelik sistemleri içerebilir.</t>
        </r>
      </text>
    </comment>
  </commentList>
</comments>
</file>

<file path=xl/comments2.xml><?xml version="1.0" encoding="utf-8"?>
<comments xmlns="http://schemas.openxmlformats.org/spreadsheetml/2006/main">
  <authors>
    <author>Gizem Cakmak</author>
  </authors>
  <commentList>
    <comment ref="F5" authorId="0" shapeId="0">
      <text>
        <r>
          <rPr>
            <sz val="9"/>
            <color indexed="81"/>
            <rFont val="Tahoma"/>
            <family val="2"/>
            <charset val="162"/>
          </rPr>
          <t>Bu sütundaki aralıklar örnek olarak verilmiştir. Tesis özelinde bir değerlendirme yapılarak, bu aralıkların güncellenmesi beklenmektedir. Örneğin, bir tesis için günlük toplam üretim bedelinin %5'ine tekabül eden bir rakamın zarara uğraması etkinin çok yüksek olduğu anlamına gelmektedir. Dolayısıyla günlük toplam üretim bedelinin %5'ini en alt satıra yazarak, diğer satırlarda bununla orantılı olarak aralıklar belirlenmiştir.
Lütfen siz de çalışmaya başlamadan önce firmanız için ekonomik etkinin çok yüksek olacağı zararı sayısal olarak ifade ettikten sonra tablodaki diğer etki seviyeleri için de örnektekine benzer aralıklar belirleyerek tabloyu düzenleyiniz.</t>
        </r>
      </text>
    </comment>
  </commentList>
</comments>
</file>

<file path=xl/sharedStrings.xml><?xml version="1.0" encoding="utf-8"?>
<sst xmlns="http://schemas.openxmlformats.org/spreadsheetml/2006/main" count="485" uniqueCount="286">
  <si>
    <t>GENEL BİLGİLER</t>
  </si>
  <si>
    <t>Firma Adı</t>
  </si>
  <si>
    <t>Faaliyet adresi</t>
  </si>
  <si>
    <t>Adı Soyadı</t>
  </si>
  <si>
    <t>Telefon</t>
  </si>
  <si>
    <t>E-Posta</t>
  </si>
  <si>
    <t>Tesis Kuruluş Yılı</t>
  </si>
  <si>
    <t>Nace Rev2 Kodu</t>
  </si>
  <si>
    <t>Vardiya Sayısı/Gün</t>
  </si>
  <si>
    <t>Ortalama Yıllık Üretim Saati</t>
  </si>
  <si>
    <t>Yönetim Sistemleri</t>
  </si>
  <si>
    <t>Çevre Yönetim Sistemi var mı?</t>
  </si>
  <si>
    <t>Enerji Yönetim Sistemi var mı?</t>
  </si>
  <si>
    <t>Diğer</t>
  </si>
  <si>
    <t>Su ve Atıksular</t>
  </si>
  <si>
    <t>Su arıtma/yumuşatma/şartlandırma sistemi var mı?</t>
  </si>
  <si>
    <t>Yenilenebilir enerji kullanımı var mı? Türü (GES, Rüzgar vb.) nedir?</t>
  </si>
  <si>
    <t>Yenilenebilir enerji kullanım oranı (%)</t>
  </si>
  <si>
    <t xml:space="preserve">Mevcut Raporlar </t>
  </si>
  <si>
    <t>Zorunlu enerji etüdü yapıldı mı?</t>
  </si>
  <si>
    <t xml:space="preserve">Evet ise raporunuzu bizimle paylaşabilir misiniz. </t>
  </si>
  <si>
    <t>Verimlilik ve/veya sürdürülebilirlik birimi var mı?</t>
  </si>
  <si>
    <t>Sürdürülebilirlik/temiz üretim raporu mevcut mu?</t>
  </si>
  <si>
    <t xml:space="preserve">Sektörel kıyaslama uygulamalarının yapılıyor mu ? </t>
  </si>
  <si>
    <t>Emisyon ölçüm raporu mevcut mu?</t>
  </si>
  <si>
    <t>Ürün/Kurumsal karbon ayak izi hesaplama çalışması mevcut mu?</t>
  </si>
  <si>
    <t xml:space="preserve">Kapasite raporu var mı ? </t>
  </si>
  <si>
    <t xml:space="preserve">Sera gazı emisyon raporu var mı? </t>
  </si>
  <si>
    <t xml:space="preserve">İklim değişikliği odaklı raporlama (örn; CDP, TCFD, IFRS/TSRS) yapıyor mu? </t>
  </si>
  <si>
    <t xml:space="preserve">Güncel su ve atıksu analizi raporu var mı? </t>
  </si>
  <si>
    <t>Ürün ve Hizmetler</t>
  </si>
  <si>
    <t>Çalışan Sayısı (İdari-Mühendis-Diğer Teknik-Teknisyen-Diğer Teknik-Usta-İşçi-Çırak-Kalfa)</t>
  </si>
  <si>
    <t>Kapasite Kullanım Oranı</t>
  </si>
  <si>
    <t>Açıklama</t>
  </si>
  <si>
    <t>Enerji Kullanımı</t>
  </si>
  <si>
    <t>Sıcaklık Artışı</t>
  </si>
  <si>
    <t>Kuraklık</t>
  </si>
  <si>
    <t>Aşırı Yağış ve Sel</t>
  </si>
  <si>
    <t>Fırtına ve Hortum</t>
  </si>
  <si>
    <t>Dolu</t>
  </si>
  <si>
    <t>Kar ve Buzlanma</t>
  </si>
  <si>
    <t>Rüzgar Yönü Değişimi</t>
  </si>
  <si>
    <t>Sis</t>
  </si>
  <si>
    <t>Yıldırım Düşmesi</t>
  </si>
  <si>
    <t>İklim Tehlikesi</t>
  </si>
  <si>
    <t>Etkilenmesi beklenen kritik altyapı veya operasyon</t>
  </si>
  <si>
    <t>Söz konusu iklim riski için geçmişte yaşanmış bir hadise var mı?</t>
  </si>
  <si>
    <t>Duyarlılık</t>
  </si>
  <si>
    <t>3- Etkisi Orta</t>
  </si>
  <si>
    <t>1- Etkisi Çok Düşük</t>
  </si>
  <si>
    <t>5- Etkisi Çok Yüksek</t>
  </si>
  <si>
    <t>2- Etkisi Düşük</t>
  </si>
  <si>
    <t>4- Etkisi Yüksek</t>
  </si>
  <si>
    <t>Örn; Atıksu arıtma tesisi</t>
  </si>
  <si>
    <t>Değerlendirilecek iklim tehlikesini listeden seçiniz.</t>
  </si>
  <si>
    <t>Etki seviyesinin neden seçildiğine dair yorumlarınızı belirtiniz.</t>
  </si>
  <si>
    <t>İklim riskinin söz konusu altyapı veya operasyon üzerinde oluşturduğu geçmiş bir hadise var ise burada belirtiniz.</t>
  </si>
  <si>
    <t>Çevresel rahatlığın büyük ölçüde yaygın kaybı ve ilerleyici telafisi mümkün olmayan çevresel hasar</t>
  </si>
  <si>
    <t>Bölge çok itici, can çekişen ve kendi topluluğunu destekleyemeyecek bir bölge olarak görülecektir.</t>
  </si>
  <si>
    <t>Yaygın iş başarısızlığına, istihdam kaybına ve zorluklara yol açan bölgesel düşüş</t>
  </si>
  <si>
    <t>Kurumsal öldürme, dolandırıcılık vb. suçlardan mahkum olan yöneticiler; Uluslararası olumsuz medya kapsamı -&gt; 1 yıl;</t>
  </si>
  <si>
    <t>Ciddi çevresel rahatlık kaybı ve devam eden çevresel zarar tehlikesi</t>
  </si>
  <si>
    <t>Toplum içinde hizmetlerde ve yaşam kalitesinde ciddi ve yaygın düşüş</t>
  </si>
  <si>
    <t>İşletmelerin büyüyememesi ve istihdamın nüfus artışına ayak uyduramaması gibi bölgesel durgunluk</t>
  </si>
  <si>
    <t>Kurumsal cinayetler, dolandırıcılık vb. ile suçlanan müdürler; Uluslararası medyada kısa süreli yayın;</t>
  </si>
  <si>
    <t>Soruşturma</t>
  </si>
  <si>
    <t>Yoğun çabalarla tersine çevrilebilecek münferit ancak önemli çevresel hasar örnekleri</t>
  </si>
  <si>
    <t>Hizmetlerde genel kayda değer düşüş</t>
  </si>
  <si>
    <t>Mevcut tahminlere göre ekonomik performansta önemli genel azalma</t>
  </si>
  <si>
    <t>Para cezası, ulusal aleyhte medya kapsamı ile kovuşturma</t>
  </si>
  <si>
    <t>Ağır Yaralı</t>
  </si>
  <si>
    <t>Bildirilebilir düzenleme ihlali</t>
  </si>
  <si>
    <t>Tersine çevrilebilecek küçük çevresel hasar örnekleri</t>
  </si>
  <si>
    <t>Hizmetlerdeki düşüşün münferit ancak göze çarpan örnekleri</t>
  </si>
  <si>
    <t>Mevcut tahminlere göre ekonomik performansta bireysel olarak önemli ancak izole edilmiş düşüş alanları</t>
  </si>
  <si>
    <t>Yasak bildirimi, büyük yerel itibar zedelenmesi;</t>
  </si>
  <si>
    <t>Hafif Yaralı</t>
  </si>
  <si>
    <t>Küçük kural ihlali</t>
  </si>
  <si>
    <t>Çevreye zarar vermez</t>
  </si>
  <si>
    <t>Bölgenin mevcut hizmetlerini sürdüremeyeceği küçük alanlar olacaktır.</t>
  </si>
  <si>
    <t>Mevcut tahminlere göre küçük eksiklik</t>
  </si>
  <si>
    <t>İyileştirme bildirimi, küçük yerel itibar hasarı;</t>
  </si>
  <si>
    <t>Kamu Güvenliği</t>
  </si>
  <si>
    <t>Güvenlik</t>
  </si>
  <si>
    <t>Ekonomik</t>
  </si>
  <si>
    <t>Topluluk ve yaşam tarzı</t>
  </si>
  <si>
    <t>Yerel büyüme ve ekonomi</t>
  </si>
  <si>
    <t>İtibar ve Hukuk</t>
  </si>
  <si>
    <t>Üretimin kısa süreli durdurulması</t>
  </si>
  <si>
    <t xml:space="preserve">Atıksu artıma tesisin aşırı yağışlar anında işlevselliğini kaybetmesi sonucu, üretimin kısa süreli durdurulmasına sebep olabilir. Deşarj kriterlerinin sağlanamaması nedeniyle ciddi çevresel zarar oluşabilir. </t>
  </si>
  <si>
    <t>Çevre ve Sürdürülebilirlik</t>
  </si>
  <si>
    <t>1- Kapasite Çok Düşük</t>
  </si>
  <si>
    <t>2- Kapasite Düşük</t>
  </si>
  <si>
    <t>3- Kapasite Orta</t>
  </si>
  <si>
    <t>4- Kapasite Yüksek</t>
  </si>
  <si>
    <t>5- Kapasite Çok Yüksek</t>
  </si>
  <si>
    <t>Mevcut iklim tehlikelerine uyum sağlamak için çok yüksek efor gerekiyor.</t>
  </si>
  <si>
    <t>Mevcut iklim tehlikelerine uyum sağlamak için yüksek efor gerekiyor.</t>
  </si>
  <si>
    <t>Mevcut iklim tehlikelerine uyum sağlamak için orta seviyede efor gerekiyor.</t>
  </si>
  <si>
    <t>Mevcut iklim tehlikelerine uyum sağlamak için çok düşük efor gerekiyor.</t>
  </si>
  <si>
    <t>Mevcut iklim tehlikelerine uyum sağlamak için efor gerekmiyor.</t>
  </si>
  <si>
    <t xml:space="preserve">Uyum Sağlama Kapasitesi </t>
  </si>
  <si>
    <t>Kırılganlık</t>
  </si>
  <si>
    <t>Duyarlılık ve uyum sağlama kapasitesi için verilen seviyeler birleştirilerek otomatik olarak hesaplanır.</t>
  </si>
  <si>
    <t>Uyum sağlama kapasitesi</t>
  </si>
  <si>
    <t>Kırılganlık Matrisi</t>
  </si>
  <si>
    <t>Çok Yüksek</t>
  </si>
  <si>
    <t>Çok Düşük</t>
  </si>
  <si>
    <t>Düşük</t>
  </si>
  <si>
    <t>Orta</t>
  </si>
  <si>
    <t>Yüksek</t>
  </si>
  <si>
    <t>Söz konusu iklim riskini azaltmak için halihazırda uygulanan eylemler var mı?</t>
  </si>
  <si>
    <t>Söz konusu altyapı veya operasyonun seçili iklim tehlikesi karşısında uyum kapasitesini arttıran mevcut bir önlem varsa burada belirtiniz.</t>
  </si>
  <si>
    <t>Kapasite seviyesinin neden seçildiğine dair yorumlarınızı belirtiniz. Bu çerçevede organizasyon, teknik, finansal ve ekosistem açısından kapasite değerlendirilebilir.</t>
  </si>
  <si>
    <r>
      <t>Kaynak bazında (OSB, kuyu vb.) toplam su tüketim miktarı (m</t>
    </r>
    <r>
      <rPr>
        <b/>
        <vertAlign val="superscript"/>
        <sz val="11"/>
        <color theme="1"/>
        <rFont val="Calibri"/>
        <family val="2"/>
        <scheme val="minor"/>
      </rPr>
      <t>3</t>
    </r>
    <r>
      <rPr>
        <b/>
        <sz val="11"/>
        <color theme="1"/>
        <rFont val="Calibri"/>
        <family val="2"/>
        <scheme val="minor"/>
      </rPr>
      <t>/yıl)</t>
    </r>
  </si>
  <si>
    <r>
      <t>Kaynak bazında (elektrik, doğal gaz vb.) toplam enerji tüketim miktarı (kWh/yıl, Sm</t>
    </r>
    <r>
      <rPr>
        <b/>
        <vertAlign val="superscript"/>
        <sz val="11"/>
        <color theme="1"/>
        <rFont val="Calibri"/>
        <family val="2"/>
        <scheme val="minor"/>
      </rPr>
      <t>3</t>
    </r>
    <r>
      <rPr>
        <b/>
        <sz val="11"/>
        <color theme="1"/>
        <rFont val="Calibri"/>
        <family val="2"/>
        <scheme val="minor"/>
      </rPr>
      <t>/yıl vb.)</t>
    </r>
  </si>
  <si>
    <t>Değerlendirme Kriteri</t>
  </si>
  <si>
    <t>Mevcut Durum</t>
  </si>
  <si>
    <t>Gelecek Projeksiyonu</t>
  </si>
  <si>
    <t>Duyarlılık Kriterleri</t>
  </si>
  <si>
    <t>Uyum Sağlama Kapasitesi Kriterleri</t>
  </si>
  <si>
    <t>Yılda birkaç kez olabilir veya %80'den fazla meydana gelmesi</t>
  </si>
  <si>
    <t>Yılda yaklaşık bir kez ortaya çıkabilir veya %50-%80 meydana gelme olasılığına sahip</t>
  </si>
  <si>
    <t>10 yılda bir ortaya çıkabilir veya %30-%50 meydana gelme olasılığına sahip</t>
  </si>
  <si>
    <t>10 ila 25 yılda bir ortaya çıkabilir veya %10-%30 meydana gelme olasılığına sahip</t>
  </si>
  <si>
    <t>Önümüzdeki 25 yılda pek mümkün değil veya %10 dan az meydana gelme olasılığına sahip</t>
  </si>
  <si>
    <t>İklim Tehlikesi Olasılık Kriterleri</t>
  </si>
  <si>
    <t>Maruziyet Kriterleri</t>
  </si>
  <si>
    <t>1- Çok Düşük Maruziyet</t>
  </si>
  <si>
    <t>2- Düşük Maruziyet</t>
  </si>
  <si>
    <t>3- Orta Maruziyet</t>
  </si>
  <si>
    <t>4- Yüksek Maruziyet</t>
  </si>
  <si>
    <t>5- Çok Yüksek Maruziyet</t>
  </si>
  <si>
    <t>Altyapı veya operasyonun söz konusu iklim tehlikesi karşısındaki maruziyeti düşüktür.</t>
  </si>
  <si>
    <t>Altyapı veya operasyonun söz konusu iklim tehlikesi karşısındaki maruziyeti orta seviyededir.</t>
  </si>
  <si>
    <t>Altyapı veya operasyonun söz konusu iklim tehlikesi karşısındaki maruziyeti yüksektir.</t>
  </si>
  <si>
    <t>Maruziyet</t>
  </si>
  <si>
    <t>Etki</t>
  </si>
  <si>
    <t>4 - Yüksek</t>
  </si>
  <si>
    <t>2 - Düşük</t>
  </si>
  <si>
    <t>1 - Çok Düşük</t>
  </si>
  <si>
    <t>5 - Çok Yüksek</t>
  </si>
  <si>
    <t>Risk</t>
  </si>
  <si>
    <t>Olasılık</t>
  </si>
  <si>
    <t>1- Olasılık Dışı</t>
  </si>
  <si>
    <t>2- Olası Olmayan</t>
  </si>
  <si>
    <t>3- Olası</t>
  </si>
  <si>
    <t>4- Büyük İhtimalle</t>
  </si>
  <si>
    <t>5- Muhtemel</t>
  </si>
  <si>
    <t>Etki Matrisi</t>
  </si>
  <si>
    <t>Risk Matrisi</t>
  </si>
  <si>
    <t>3 - Orta</t>
  </si>
  <si>
    <t>Maruziyet seviyesinin neden seçildiğine dair yorumlarınızı belirtiniz.</t>
  </si>
  <si>
    <t>Atıksu arıtma tesisi kapasitesi kısıtlı olup, acil durumda kullanılabilecek alternatif bir altyapı yoktur.</t>
  </si>
  <si>
    <t>Risk - Mevcut Durum</t>
  </si>
  <si>
    <t>Olasılık - Mevcut Durum</t>
  </si>
  <si>
    <t>Olasılık - Gelecek Projeksiyonu</t>
  </si>
  <si>
    <t>Risk - Gelecek Projeksiyonu</t>
  </si>
  <si>
    <t>Kırılganlık ve maruziyet için verilen seviyeler birleştirilerek otomatik olarak hesaplanır.</t>
  </si>
  <si>
    <t>Beklenen etki</t>
  </si>
  <si>
    <t>İklim tehlikesinin kritik altyapı veya operasyon üzerinde beklenen etkisini tanımlayınız.</t>
  </si>
  <si>
    <t>Aşırı yağış durumunda tesis altyapısı zarar görebilir, atıksu arıtma tesisi yükü artabilir.</t>
  </si>
  <si>
    <t>Örn; Çalışanlar</t>
  </si>
  <si>
    <t xml:space="preserve">Sıcak hava dalgalarına bağlı olarak özellikle dış ortamda çalışanlar sağlık problemleri yaşayabilir. </t>
  </si>
  <si>
    <t xml:space="preserve">2018 Ekim ayında yaşanan aşırı yağışlarda atıksu arıtma tesisi altyapısı etkilenmiş, tesis yaklaşık 1 gün devre dışı bırakılmıştır. </t>
  </si>
  <si>
    <t>2022 Temmuz ayında yaşanan sıcak hava dalgaları periyodunda, güneş çarpması nedeniyle 8 çalışan rahatsızlanmıştır.</t>
  </si>
  <si>
    <t>Deniz Seviyesi Yükselmesi</t>
  </si>
  <si>
    <t>Deniz seviyesi yüksekliği</t>
  </si>
  <si>
    <t>İklim Değişikliğine Karşı Hassas Sanayi Sektörlerinin Adaptasyon Kapasitesinin Risk Değerlendirmesi Yoluyla Geliştirilmesi (ClimaTech 4 Industry)</t>
  </si>
  <si>
    <t xml:space="preserve">Çevre, Şehircilik ve İklim Değişikliği Bakanlığı tarafınca yürütülen “İklim Değişikliğine Uyum Hibe Programı” kapsamında başlatılan “Enhancing Adaptive Capacity of Manufacturing Sectors Vulnerable to Climate Change through Risk Assessment” başlıklı projenin temel amacı iklim değişikliğinin imalat sanayi üzerindeki etkilerinin değerlendirilmesi ve sektörel uyum stratejilerinin oluşturulmasıdır. Bu çerçevede seçilen 3 alt sektör arasında bulunan gıda ürünleri, tekstil ürünleri ile orman, kağıt ürünleri, mobilya ve basım sanayilerinde faaliyet gösteren 10 tesiste temiz üretim etütleri, 30 tesiste ise iklim değişikliği risk analizi odaklı anket çalışması yapılacaktır. Temiz üretim etütleri çerçevesinde tesis bazında detaylı analizleri içeren ve en az 1 gün sürmesi öngörülen saha çalışmaları gerçekleştirilecek olup, iklim değişikliği risk analizi odaklı anket çalışmalarının ise yaklaşık yarım gün süreli tesis ziyaretleri ile tamamlanması planlanmaktadır. Saha çalışmalarına ek olarak, gönüllü firma temsilcilerinin, tesis ziyaretleri öncesi ve sonrasında veri temini konusunda proje ekiplerine destek sunması beklenmektedir. </t>
  </si>
  <si>
    <t>Proje çerçevesinde gerçekleştirilecek çalışmalar sonucunda 10 tesis için tesis özelinde iklim değişikliği risklerinin değerlendirildiği ve temiz üretim etüt sonuçlarının yer aldığı detaylı raporlar hazırlanacak olup, 30 tesiste toplanan veriler ile birlikte seçilen 3 sektör bazında iklim değişikliği risklerinin azaltılması amacıyla hayata geçirilebilecek stratejilerin değerlendirildiği sektörel eylem planlarının hazırlanması hedeflenmektedir.</t>
  </si>
  <si>
    <t>Bu belge Avrupa Birliği’nin ve Türkiye Cumhuriyeti’nin maddi desteği ile hazırlanmıştır.
İçerik tamamıyla TÜBİTAK Marmara Araştırma Merkezi’nin sorumluluğu altındadır. Türkiye Cumhuriyeti ve Avrupa Birliği’nin görüşlerini yansıtmak zorunda değildir.</t>
  </si>
  <si>
    <t>İklim değişikliği risk değerlendirmesi, seçilen sektörlerde iklim değişikliğinin potansiyel etkilerini anlamak ve bu etkilerle başa çıkmak için aksiyon alınması gereken alanları değerlendirmek amacıyla kullanılan bir yaklaşımdır. İklim değişikliği ile ilgili olarak sanayi sektörleri için değerlendirilebilecek risk kategorileri fiziksel ve geçiş riskleri olarak iki ana grupta değerlendirilmektedir. Proje kapsamında sanayi tesislerinin karşı karşıya olduğu fiziksel riskleri ve geçiş risklerini dikkate alacak bir metodoloji kurulacaktır. Fiziksel riskler, iklim değişikliğinin ortaya koyduğu sıcaklık artışı, kuraklık, aşırı yağış ve sel, deniz seviyesi yükselmesi gibi çeşitli etkiler sonucu tesis altyapısının zarar görmesi, doğal kaynakların azalması sebebiyle hammadde temininde güçlükler, tedarik zincirinde aksamalar gibi riskleri tanımlamaktadır. Geçiş risklerine verilebilecek örnekler arasında, politika değişimi nedeniyle kaynakların kullanımına sınırlama getirilmesi, iklim riski analizi yapılmayan işlere daha az güvenle yatırım yapılması ve verimsiz süreçlere dayalı ürünlere daha az talep olması gibi finansman ve piyasa riskleri ve toplumun ihtiyaçlarının dikkate alınmaması nedeniyle oluşabilecek itibar riskleri yer almaktadır.</t>
  </si>
  <si>
    <t>İklim Değişikliği Risk Değerlendirme Metodolojisi</t>
  </si>
  <si>
    <t xml:space="preserve">Hükümetlerarası İklim Değişikliği Paneli (IPCC) iklim değişikliği risk değerlendirmesinin, tehlike (hazard), maruziyet (exposure) ve kırılganlık (vulnerability) arasındaki etkileşimi dikkate alan üç boyutlu bir çerçevede yapılmasını önermektedir. </t>
  </si>
  <si>
    <t>Seçili tesislerde gerçekleştirilecek anket çalışmasında işletme için tanımlanan maruziyet ve kırılganlık parametreleri bazında veriler toplanarak, tesis altyapısı ve operasyonları için kritik alanlar belirlenecektir. Tesiste iklim değişikliği ile ilişkilendirilebilecek fiziksel ve geçiş risklerine karşı hayata geçirilen önlemler, uyum kapasitesinin belirlenmesi noktasında değerlendirilecektir.</t>
  </si>
  <si>
    <t>Tehlike</t>
  </si>
  <si>
    <r>
      <rPr>
        <b/>
        <sz val="10"/>
        <color theme="1"/>
        <rFont val="Calibri"/>
        <family val="2"/>
        <charset val="162"/>
        <scheme val="minor"/>
      </rPr>
      <t>Kaynak:</t>
    </r>
    <r>
      <rPr>
        <sz val="10"/>
        <color theme="1"/>
        <rFont val="Calibri"/>
        <family val="2"/>
        <charset val="162"/>
        <scheme val="minor"/>
      </rPr>
      <t xml:space="preserve"> IPCC, The concept of risk in the IPCC Sixth Assessment Report, 2020.</t>
    </r>
  </si>
  <si>
    <t>III. Kırılganlık sayfasından otomatik olarak alınır.</t>
  </si>
  <si>
    <t>II. Tehlike sayfasından otomatik olarak alınır.</t>
  </si>
  <si>
    <t>Tesis özelinde belirlenecek örnek kritik altyapı ve operasyonlar şu şekildedir: Binalar, Altyapılar (zemin, boru hatları, tesisat, drenaj sistemi vb.), Üretim iç ortam alanı, Üretim dış ortam alanı, Yardımcı tesisler, Açık depo alanları, Kapalı depo alanları, Tesis içi ulaşım yolları, Tesis dışı ulaşım yolları, Su temini, Hammadde temini, Enerji temini, Üretim süreçleri, Çalışanlar). Bu liste üzerinden seçim yapılabileceği gibi, tesis özelinde daha detaylı isimlendirmeler de (örn; iklimlendirme sistemi, buhar kazanı, tehlikeli atık geçici depoları, XX prosesi, YY ekipmanı, ZZ hammaddesi temini) yapılabilir.</t>
  </si>
  <si>
    <t>Söz konusu iklim riskini azaltmak için uygulanması önerilen eylemler nelerdir?</t>
  </si>
  <si>
    <t xml:space="preserve">Tesis tasarımında dikkate alınan ortalama ve pik debiler mevcut koşullar için uygun değildir. </t>
  </si>
  <si>
    <t>Söz konusu altyapı veya operasyonun seçili iklim tehlikesi karşısında uyum kapasitesini arttırmak üzere uygulanabilecek önlemler varsa burada belirtiniz.</t>
  </si>
  <si>
    <t>Yok.</t>
  </si>
  <si>
    <t>Aşırı yağış esnasında atıksuyun OSB altyapısında bulunan tesislere yönlendirilmesi
Mevcut tesis kapasitesinin iklim projeksiyonları göz önüne alınarak arttırılması</t>
  </si>
  <si>
    <t>Uygulanma Durumu</t>
  </si>
  <si>
    <t>Değerlendirme</t>
  </si>
  <si>
    <t>Bu bölümde iklim değişikliğine uyum kapasitesinin arttırılması amacıyla uygulanabilecek önlemler sıralanmıştır. Bunlar dışında ilave önlem önerilerinizi tablo sonundaki boş satırlarda belirtebilirsiniz.</t>
  </si>
  <si>
    <t>Belirtilen eylemin tesiste uygulanmasına ilişkin açıklamalarınızı bu bölümde belirtiniz.</t>
  </si>
  <si>
    <t>Belirtilen eylemin hayata geçirilmesi durumunda oluşturacağı etkileri bu bölümde değerlendiriniz. Değerlendirme amacıyla kullanılabilecek parametreler: Yatırım ve işletme maliyeti, geri ödeme süresi, finansmana erişim, teknolojik yeterlilik, iklim değişikliği uyum kapasitesi arttırımına olan katkısı, sera gazı emisyon azaltımına olan katkısı.</t>
  </si>
  <si>
    <t>Uyum Önlemi</t>
  </si>
  <si>
    <t>Enerji kesintisine karşı yenilenebilir enerji kaynaklarına dayalı yerinde elektrik üretim tesisi kurulumu</t>
  </si>
  <si>
    <t>Acil durum eylem planının iklim değişikliği riskleri göz önüne alınarak güncellenmesi</t>
  </si>
  <si>
    <t>Tesis altyapısında iyileştirme yapılması (örn; drenaj kanallarının genişletilmesi, kritik ekipmanların yükseltilmesi ya da bariyer vb. yapılar ile korunması)</t>
  </si>
  <si>
    <t>Tedarik süreçlerinde lojistik açıdan alternatif rotaların tespit edilmesi</t>
  </si>
  <si>
    <t>Alternatif hammadde kullanımına yönelik Ar-Ge çalışmalarının yürütülmesi</t>
  </si>
  <si>
    <t>Atıksu deşarj noktası</t>
  </si>
  <si>
    <t>Yıllık Üretim Kapasitesi (kg/yıl, m/yıl)</t>
  </si>
  <si>
    <t>Faaliyetleriniz özelinde herhangi bir amaçla yürüttüğünüz risk analizi çalışması var mı?</t>
  </si>
  <si>
    <t>Örn; Tedarik zinciri ve lojistik</t>
  </si>
  <si>
    <t>Hammadde tedariği denizyolu taşımcalığı ile yapılmaktadır. Fırtına ve hortum denizyolu ulaşımını durdurabilir.</t>
  </si>
  <si>
    <t>2023 yılında daha kısa süreli benzer bir süreç yaşanmıştır.</t>
  </si>
  <si>
    <t>3 günden fazla devam edecek iklim tehlikesi sebebiyle günlük hammadde tedariğinin kesintiye uğraması ciddi ekonomik kayıplara sebep olabilir.</t>
  </si>
  <si>
    <t>Yüksek hacimli hammaddelerin daha düşük maliyetle taşınabilmesi sebebiyle ilk olarak tercih edilen denizyolu taşımacılığı yerine alternatif karayolu ulaşım seçenekleri belirlenmiş olup, ekstrem durumlarda hızlı aksiyon alınabilmektedir. Böylelikle üretimde gecikmeler ve maliyet artışı söz konusu olsa da uzun süreli bir aksama yaşanmamaktadır.</t>
  </si>
  <si>
    <t>Hammadde tedariğinde alternatif ulaşım seçenkeleri bulunmaktadır.</t>
  </si>
  <si>
    <t>Örn; Soğutma kuleleri</t>
  </si>
  <si>
    <t>Kuraklık su tedarikinin  kısıtlanması üretimde aksamalara ve işletme maliyetlerinde artışa yol açabilir.</t>
  </si>
  <si>
    <t>Kuraklık sebebiyle yaşanacak su sıkıntısı aylar boyunca sürebilir ve ciddi ekonomik kayıplara sebep olabilir.</t>
  </si>
  <si>
    <t>Son yıllarda su sıkıntısı farklı seviyelerde yaşanmaktadır.</t>
  </si>
  <si>
    <t>Tesisin belirli bir miktar su depolama kapasitesi mevcuttur. Ancak soğutma sularının yeniden kullanımı ile ilgili bir uygulama mevcut değildir.</t>
  </si>
  <si>
    <t>Acil durumlar için kısa süreli çözüm oluşturacak bir su depolama kapasitesi bulunmaktadır.</t>
  </si>
  <si>
    <t>Hammadde tedariği durursa üretim de durmaktadır.</t>
  </si>
  <si>
    <t>Örn; Soğuk hava depoları</t>
  </si>
  <si>
    <t>Maksimum sıcaklıkların artması sonucu soğutma depolarının kapasitesinin yetersiz kalması söz konusu olabilir.</t>
  </si>
  <si>
    <t>Ürünlerin bozulması veya kalitelerinin düşmesi sonucu maddi kayıplar oluşabilir.</t>
  </si>
  <si>
    <t>Herhangi bir hadise yaşanmamıştır.</t>
  </si>
  <si>
    <t>Tüm altyapı 2021 yılında yenilenmiş olup, arıza halinde kullanılabilecek yedek ekipmanlar mevcuttur.</t>
  </si>
  <si>
    <t xml:space="preserve">Hammadde girdisinin %60'ı soğuk hava depolarında tutulmaktadır. </t>
  </si>
  <si>
    <t>Tedarik zinciri operasyonlarının öğle saatlerinde belirli süre ile durdurulması gerekebilir.</t>
  </si>
  <si>
    <t>İş yerinde sağlık birimi bulunmaktadır. Ayrıca tüm çalışanlar 6 aylık periyotlar ile sağlık taramasında geçirilmektedir. Yaz döneminde çalışma ortamı konforunun sağlanabilmesi için ofis alanlarında merkezi soğutma sistemleri kullanılmaktadır.</t>
  </si>
  <si>
    <t>Personelin %10'u aktivitelerini dış ortamda sürdürmektedir.</t>
  </si>
  <si>
    <t>Soğutma kulelerinin çalışmaması halinde ana proseslerde üretim yapılamamaktadır.</t>
  </si>
  <si>
    <t>AAT varsa günlük arıtılan su miktarı (evsel, proses)</t>
  </si>
  <si>
    <t>Diğer raporlamalar varsa belirtiniz.</t>
  </si>
  <si>
    <t>Acil durum eylem planınız var mı?</t>
  </si>
  <si>
    <t>Tesis koordinatları</t>
  </si>
  <si>
    <t>Birimi - Görevi</t>
  </si>
  <si>
    <t>İletişim Kişileri</t>
  </si>
  <si>
    <r>
      <t xml:space="preserve">Temel hammaddeler ve tüketim miktarları (ton/yıl vb.) </t>
    </r>
    <r>
      <rPr>
        <i/>
        <sz val="11"/>
        <color theme="1"/>
        <rFont val="Calibri"/>
        <family val="2"/>
        <charset val="162"/>
        <scheme val="minor"/>
      </rPr>
      <t>(Son 3 yılın ortalaması)</t>
    </r>
  </si>
  <si>
    <r>
      <t>Temel ürünler ve üretim miktarları (kg/yıl, m/yıl vb.)</t>
    </r>
    <r>
      <rPr>
        <i/>
        <sz val="11"/>
        <color theme="1"/>
        <rFont val="Calibri"/>
        <family val="2"/>
        <charset val="162"/>
        <scheme val="minor"/>
      </rPr>
      <t xml:space="preserve"> (Son 3 yılın ortalaması)</t>
    </r>
  </si>
  <si>
    <r>
      <t xml:space="preserve">En önemli ürün ve/veya hizmetler </t>
    </r>
    <r>
      <rPr>
        <i/>
        <sz val="11"/>
        <color theme="1"/>
        <rFont val="Calibri"/>
        <family val="2"/>
        <charset val="162"/>
        <scheme val="minor"/>
      </rPr>
      <t>(En önemli üç ürün/hizmet)</t>
    </r>
  </si>
  <si>
    <r>
      <t>En önemli hammaddeler ve/veya girdiler</t>
    </r>
    <r>
      <rPr>
        <i/>
        <sz val="11"/>
        <color theme="1"/>
        <rFont val="Calibri"/>
        <family val="2"/>
        <charset val="162"/>
        <scheme val="minor"/>
      </rPr>
      <t xml:space="preserve"> (En önemli üç hammadde/girdi)</t>
    </r>
  </si>
  <si>
    <r>
      <t xml:space="preserve">En önemli hammadde tedarikçileri </t>
    </r>
    <r>
      <rPr>
        <i/>
        <sz val="11"/>
        <color theme="1"/>
        <rFont val="Calibri"/>
        <family val="2"/>
        <charset val="162"/>
        <scheme val="minor"/>
      </rPr>
      <t>(En önemli üç tedarikçi ve lokasyonları)</t>
    </r>
  </si>
  <si>
    <r>
      <t>En önemli müşteriler</t>
    </r>
    <r>
      <rPr>
        <i/>
        <sz val="11"/>
        <color theme="1"/>
        <rFont val="Calibri"/>
        <family val="2"/>
        <charset val="162"/>
        <scheme val="minor"/>
      </rPr>
      <t xml:space="preserve"> (En önemli üç müşteri ve lokasyonları)</t>
    </r>
  </si>
  <si>
    <r>
      <t>En önemli üretim altyapıları ve/veya binalar</t>
    </r>
    <r>
      <rPr>
        <i/>
        <sz val="11"/>
        <color theme="1"/>
        <rFont val="Calibri"/>
        <family val="2"/>
        <charset val="162"/>
        <scheme val="minor"/>
      </rPr>
      <t xml:space="preserve"> (En önemli üç altyapı/bina)</t>
    </r>
  </si>
  <si>
    <r>
      <t xml:space="preserve">En çok enerji tüketen ekipman/prosesler </t>
    </r>
    <r>
      <rPr>
        <i/>
        <sz val="11"/>
        <color theme="1"/>
        <rFont val="Calibri"/>
        <family val="2"/>
        <charset val="162"/>
        <scheme val="minor"/>
      </rPr>
      <t>(En önemli üç ekipman/proses)</t>
    </r>
  </si>
  <si>
    <r>
      <t>En çok su tüketen ekipman/prosesler</t>
    </r>
    <r>
      <rPr>
        <i/>
        <sz val="11"/>
        <color theme="1"/>
        <rFont val="Calibri"/>
        <family val="2"/>
        <charset val="162"/>
        <scheme val="minor"/>
      </rPr>
      <t xml:space="preserve"> (En önemli üç ekipman/proses)</t>
    </r>
  </si>
  <si>
    <t xml:space="preserve">Risk değerlendirmesinin ikinci bileşeni olan maruziyet, IPCC tarafından “insanların varlığı; geçim kaynakları; türler veya ekosistemler; çevresel işlevler, hizmetler ve kaynaklar; altyapı veya olumsuz etkilenebilecek yer ve ortamlardaki ekonomik, sosyal, çevresel veya kültürel varlıklar” olarak tanımlanmaktadır. Bu nedenle, risk altındaki unsurlar (örn; vatandaşlar, altyapı, varlıklar) maruziyet değerlendirmesi için tanımlanabilirken, maruz kalma derecesi ve süresinin değiştirilmesi riskin artmasına veya azalmasına neden olabilir (örn; kıyı bölgelerdeki nüfus yoğunluğu). </t>
  </si>
  <si>
    <t xml:space="preserve">IPCC, tehlikeyi “can kaybına, yaralanmaya veya diğer sağlık etkilerine, ayrıca mülk, altyapı, geçim kaynakları, hizmet sağlama ve ekosistemlerde hasar ve kayıplara neden olabilecek doğal veya insan kaynaklı bir fiziksel olay veya eğilimin olası oluşumu” olarak tanımlamaktadır. Bu nedenle, iklimle ilgili bir olay (örn; aşırı hava olayları) veya iklim değişkenleri üzerindeki bir eğilim (örn; ortalama sıcaklıklardaki artış) iklim tehlikesi olarak sınıflandırılabilir. </t>
  </si>
  <si>
    <t xml:space="preserve">IPCC tarafından “olumsuz etkilenme eğilimi veya yatkınlığı” olarak tanımlanan ve risk değerlendirmesinin son bileşeni olan kırılganlık, zararlar karşısındaki duyarlılık ve başa çıkma-uyum sağlama kapasitesinin mevcut olmaması gibi çeşitli kavram ve unsurları kapsar. Kırılganlık iki farklı özelliği bünyesinde barındırır; fiziksel, sosyal ve ekonomik faktörlere (örn;, yaş dağılımı, altyapı projeleri için kullanılan malzemelerin türü) bağlı duyarlılık (sensitivity) ve vatandaşların ve kuruluşların iklim değişikliği ile ilgili etkilerle başa çıkma ve bunlara uyum sağlama becerisine bağlı kapasite (adaptive capacity (örn;, erken uyarı sistemlerinin mevcudiyeti, yerel bilgi)). </t>
  </si>
  <si>
    <t>Orman Yangını</t>
  </si>
  <si>
    <t>Yangın hava indeksi, yangın öngörülen gün sayısı</t>
  </si>
  <si>
    <t>Fevk sayısı, orajlı gün sayısı</t>
  </si>
  <si>
    <t>Sisli gün sayısı</t>
  </si>
  <si>
    <t>Saatlik rüzgar yönü ve hız</t>
  </si>
  <si>
    <t xml:space="preserve">Fevk sayısı, buzlu gün sayısı ve min. sıcaklıkların min. iklim indisleri </t>
  </si>
  <si>
    <t>Fevk sayısı</t>
  </si>
  <si>
    <t xml:space="preserve">Fevk sayısı, rüzgar hızı&gt;34 knot olan günler, günlük mak. rüzgar hızı </t>
  </si>
  <si>
    <t>Kurak gün sayısı, SPEI 12</t>
  </si>
  <si>
    <t xml:space="preserve">Tmax, maksimum sıcaklıklıkların görüldüğü maksimum gün sayısı, sıcak dönem süresi, sıcak hava dalgaları sıklığı </t>
  </si>
  <si>
    <t xml:space="preserve">Fevk Sayısı, 20mm/gün’den fazla yağış görünen gün sayısı, günlük mak. yağış miktarı </t>
  </si>
  <si>
    <t>İklim Tehditleri</t>
  </si>
  <si>
    <t>Bu tablo "III. Kırılganlık" sayfasında E sütununda yer verilen duyarlılık seviyesi seçilirken yardımcı olması amacıyla oluşturulmuştur. Altyapı ve/veya operasyon üzerinde ilgili iklim tehlikesinin oluşturacağı etkiyi değerlendirirken bu tabloda yer verilen kriterler göz önüne alınabilir. Bu kriterlerin sadece bir tanesi dikkate alınarak etki seviyesi belirlenebileceği gibi, iki veya daha fazla kriter göz önüne alınarak değerlendirme de yapılabilir. Örneğin, iklim tehlikesinin altyapı üzerinde oluşturacağı etkilerin sadece ekonomik olarak değerlendirilebildiği durumda "Ekonomik" kriteri göz önüne alınarak etki seviyesi belirlenebilir. Ya da ekonomik etki dışında tesis güvenliği üzerinde yaratacağı etkiye yönelik bir değerlendirme yapılabilirse, hem "Ekonomik" hem de "Güvenlik" kriterleri kullanılarak etki seviyesi belirlenebilir Farklı altyapı ve operasyonların çeşitli yönlerden etkilenme ihtimali olduğu için tabloda 7 ana başlık üzerinden kriterler ortaya konmuştur. Söz konusu altyapı ve operasyon için uygun olanlar üzerinden etki seviyesi değerlendirmesi yapılabilir.</t>
  </si>
  <si>
    <t>Etki seviyesi / Kriter</t>
  </si>
  <si>
    <t>Etki seviyesi</t>
  </si>
  <si>
    <t>Kritik altyapı veya operasyonun seçili iklim tehlikesinden etkilenme seviyesini listeden seçiniz.Bu seçimi yaparken "Kriterler" sayfasındaki Duyarlılık Kriterleri tablosundan faydalanabilirsiniz.</t>
  </si>
  <si>
    <t xml:space="preserve">Bu tablo "III. Kırılganlık" sayfasında H sütununda yer verilen uyum sağlama kapasitesi seviyesi seçilirken yardımcı olması amacıyla oluşturulmuştur. İlgili iklim tehlikesi karşısında tesiste mevcut durumda tüm önlemlerin hayata geçirilmiş olması halinde "5-Kapasite Çok Yüksek" seçilebilir. Halihazırda herhangi bir önlemin bulunmaması halinde ise "1-Kapasite Çok Düşük" seçilebilir. </t>
  </si>
  <si>
    <t>Bu tablo "IV. Risk" sayfasında E sütununda yer verilen maruziyet seviyesi seçilirken yardımcı olması amacıyla oluşturulmuştur.İlgili iklim tehlikesi tesis faaliyetinin tamamını etkiliyorsa "5-Çok Yüksek Maruziyet" seçilebilir. Tesiste kısıtlı sayıda faaliyeti/operasyonu etkiliyorsa "1-Çok Düşük Maruziyet" seçilebilir.</t>
  </si>
  <si>
    <t>Olasılık seviyesi</t>
  </si>
  <si>
    <t>Bu tablo "II. Tehlike" sayfasında E ve G sütünlarında yer alan olasılık seviyelerinin belirlenmesi amacıyla oluşturulmuştur. Olasılık değerleri, analiz yapılacak olan firmanın lokasyonu doğrultusunda TÜBİTAK MAM proje ekibince belirlenecektir.</t>
  </si>
  <si>
    <t>Etki ve olasılık için verilen seviyeler birleştirilerek otomatik olarak hesaplanır.</t>
  </si>
  <si>
    <t>Bu tablo "IV. Risk" sayfasında J ve K sütunlarında yer verilen risk seviyesinin hesaplanması amacıyla oluşturulmuştur. Risk seviyesi, etki ve olasılık için verilen seviyeler birleştirilerek otomatik olarak hesaplanır.</t>
  </si>
  <si>
    <t>Bu tablo "IV. Risk" sayfasında G sütununda yer verilen etki seviyesinin hesaplanması amacıyla oluşturulmuştur. Etki seviyesi, kırılganlık ve maruziyet için verilen seviyeler birleştirilerek otomatik olarak hesaplanır.</t>
  </si>
  <si>
    <t>Bu tablo "III. Kırılganlık" sayfasında L sütununda yer verilen kırılganlık seviyesinin hesaplanması amacıyla oluşturulmuştur.Kırılganlık seviyesi, duyarlılık ve uyum sağlama kapasitesi için verilen seviyeler birleştirilerek otomatik olarak hesaplanır.</t>
  </si>
  <si>
    <t>Kritik altyapı veya operasyonun seçili iklim tehlikesi karşısında maruziyet seviyesini listeden seçiniz. Bu seçimi yaparken "Kriterler" sayfasındaki Maruziyet Kriterleri tablosundan faydalanabilirsiniz.</t>
  </si>
  <si>
    <t>İKLİM DEĞİŞİKLİĞİ RİSK ANALİZİ ANKET FORMU</t>
  </si>
  <si>
    <t>Diğer kaynak verimliliği uygulamalarının (örn; boyama operasyonlarının açık renklerin koyu renkler öncesinde planlanması, koyu renk boyama öncesi daha az yoğunluklta ağartma yapılması gibi yöntemler ile optimize edilmesi) hayata geçirilmesi</t>
  </si>
  <si>
    <t>Su tüketiminin azaltımına yönelik uygulamaların (örn; yağmur suyu hasadı, atıksu geri kazanımı, ileri arıtım teknolojileri, su tüketimi izleme, düşük kirlilik içeren atıksu akımlarının ayrı toplanması ve temizlik operasyonlarında kullanılması, susuz temizleme yöntemlerinin uygulanması, ters akımlı yıkama gibi verimli sistemlerin kullanılması) hayata geçirilmesi</t>
  </si>
  <si>
    <t>Alternatif hammadde tedarikçilerinin tespit edilmesi</t>
  </si>
  <si>
    <t>İklimlendirme sisteminin optimizasyonu (örn; sensör bazlı akıllı sistemlerin kullanılması, havalandırma sağlanan hacimlerin minimize edilmesi)</t>
  </si>
  <si>
    <t>Enerji verimliliği uygulamalarının hayata geçirilmesi (örn; izolasyon, atık ısı geri kazanımı, enerji verimli ekipmanlar ile ikame, enerji tüketimi izleme, mekanik susuzlaştırma, mikrodalga kurutma gibi verimli sistemlerin kullanılması)</t>
  </si>
  <si>
    <t>TEKSTİL ÜRÜNLERİ SEKTÖRÜ</t>
  </si>
  <si>
    <t>Kritik altyapı veya operasyonun seçili iklim tehlikesi karşısında uyum sağlama kapasitesine ilişkin seviyesini listeden seçiniz. Bu seçimi yaparken "Kriterler" sayfasındaki Uyum Sağlama Kapasitesi Kriterleri tablosundan faydalanabilirsiniz.</t>
  </si>
  <si>
    <t>ISO 45001 Sertifikası var mı?</t>
  </si>
  <si>
    <t>Ramak kala</t>
  </si>
  <si>
    <t>&lt;50.000 TL</t>
  </si>
  <si>
    <t>Ayakta tedavi</t>
  </si>
  <si>
    <t>&gt;50.000 TL - 100.000 TL&lt;</t>
  </si>
  <si>
    <t>&gt;100.000 TL - 250.000 TL&lt;</t>
  </si>
  <si>
    <t>&gt;250.000 TL - 500.000 TL&lt;</t>
  </si>
  <si>
    <t>1 den fazla ölümler</t>
  </si>
  <si>
    <t>Tesisin 1 hafta üzeri sürede kapalı kalması</t>
  </si>
  <si>
    <t>&gt;1.000.000 TL</t>
  </si>
  <si>
    <t>Altyapı veya operasyonun söz konusu iklim tehlikesi karşısındaki maruziyeti çok düşüktür (üretimin sürdürülmesi açısından önemi düşük).</t>
  </si>
  <si>
    <t>Altyapı veya operasyonun söz konusu iklim tehlikesi karşısındaki maruziyeti çok yüksektir (üretimin sürdürülmesi açısından önemi yüksek).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</si>
</sst>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5"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1"/>
      <color theme="0"/>
      <name val="Calibri"/>
      <family val="2"/>
      <charset val="162"/>
      <scheme val="minor"/>
    </font>
    <font>
      <sz val="11"/>
      <color theme="0"/>
      <name val="Calibri"/>
      <family val="2"/>
      <charset val="162"/>
      <scheme val="minor"/>
    </font>
    <font>
      <b/>
      <sz val="11"/>
      <color rgb="FF000000"/>
      <name val="Calibri"/>
      <family val="2"/>
      <charset val="162"/>
      <scheme val="minor"/>
    </font>
    <font>
      <i/>
      <sz val="9"/>
      <color theme="1"/>
      <name val="Calibri"/>
      <family val="2"/>
      <charset val="162"/>
      <scheme val="minor"/>
    </font>
    <font>
      <b/>
      <sz val="12"/>
      <color theme="0"/>
      <name val="Arial"/>
      <family val="2"/>
    </font>
    <font>
      <b/>
      <sz val="11"/>
      <color theme="0"/>
      <name val="Calibri"/>
      <family val="2"/>
      <scheme val="minor"/>
    </font>
    <font>
      <b/>
      <sz val="11"/>
      <color theme="1"/>
      <name val="Calibri"/>
      <family val="2"/>
      <scheme val="minor"/>
    </font>
    <font>
      <b/>
      <sz val="11"/>
      <color rgb="FF000000"/>
      <name val="Calibri"/>
      <family val="2"/>
    </font>
    <font>
      <b/>
      <vertAlign val="superscript"/>
      <sz val="11"/>
      <color theme="1"/>
      <name val="Calibri"/>
      <family val="2"/>
      <scheme val="minor"/>
    </font>
    <font>
      <sz val="11"/>
      <color theme="1"/>
      <name val="Calibri"/>
      <family val="2"/>
      <charset val="162"/>
      <scheme val="minor"/>
    </font>
    <font>
      <b/>
      <sz val="11"/>
      <color rgb="FF007976"/>
      <name val="Calibri"/>
      <family val="2"/>
      <charset val="162"/>
      <scheme val="minor"/>
    </font>
    <font>
      <sz val="11"/>
      <color theme="1"/>
      <name val="Arial"/>
      <family val="2"/>
      <charset val="162"/>
    </font>
    <font>
      <sz val="7"/>
      <color theme="1"/>
      <name val="Arial Narrow"/>
      <family val="2"/>
      <charset val="162"/>
    </font>
    <font>
      <sz val="10"/>
      <color theme="1"/>
      <name val="Calibri"/>
      <family val="2"/>
      <charset val="162"/>
      <scheme val="minor"/>
    </font>
    <font>
      <b/>
      <sz val="10"/>
      <color theme="1"/>
      <name val="Calibri"/>
      <family val="2"/>
      <charset val="162"/>
      <scheme val="minor"/>
    </font>
    <font>
      <b/>
      <sz val="11"/>
      <color theme="5"/>
      <name val="Calibri"/>
      <family val="2"/>
      <charset val="162"/>
      <scheme val="minor"/>
    </font>
    <font>
      <b/>
      <sz val="11"/>
      <color theme="4"/>
      <name val="Calibri"/>
      <family val="2"/>
      <charset val="162"/>
      <scheme val="minor"/>
    </font>
    <font>
      <b/>
      <sz val="11"/>
      <color theme="9"/>
      <name val="Calibri"/>
      <family val="2"/>
      <charset val="162"/>
      <scheme val="minor"/>
    </font>
    <font>
      <sz val="8"/>
      <color rgb="FF000000"/>
      <name val="Segoe UI"/>
      <family val="2"/>
      <charset val="162"/>
    </font>
    <font>
      <sz val="9"/>
      <color indexed="81"/>
      <name val="Tahoma"/>
      <family val="2"/>
      <charset val="162"/>
    </font>
    <font>
      <i/>
      <sz val="11"/>
      <color theme="1"/>
      <name val="Calibri"/>
      <family val="2"/>
      <charset val="162"/>
      <scheme val="minor"/>
    </font>
    <font>
      <sz val="11"/>
      <color rgb="FFFF0000"/>
      <name val="Calibri"/>
      <family val="2"/>
      <charset val="162"/>
      <scheme val="minor"/>
    </font>
  </fonts>
  <fills count="21">
    <fill>
      <patternFill patternType="none"/>
    </fill>
    <fill>
      <patternFill patternType="gray125"/>
    </fill>
    <fill>
      <patternFill patternType="solid">
        <fgColor theme="0"/>
        <bgColor indexed="64"/>
      </patternFill>
    </fill>
    <fill>
      <patternFill patternType="solid">
        <fgColor rgb="FFFF3300"/>
        <bgColor indexed="64"/>
      </patternFill>
    </fill>
    <fill>
      <patternFill patternType="solid">
        <fgColor rgb="FFFF6600"/>
        <bgColor indexed="64"/>
      </patternFill>
    </fill>
    <fill>
      <patternFill patternType="solid">
        <fgColor rgb="FFFF9933"/>
        <bgColor indexed="64"/>
      </patternFill>
    </fill>
    <fill>
      <patternFill patternType="solid">
        <fgColor theme="7" tint="0.59999389629810485"/>
        <bgColor indexed="64"/>
      </patternFill>
    </fill>
    <fill>
      <patternFill patternType="solid">
        <fgColor rgb="FFCC3300"/>
        <bgColor indexed="64"/>
      </patternFill>
    </fill>
    <fill>
      <patternFill patternType="solid">
        <fgColor theme="6" tint="0.79998168889431442"/>
        <bgColor indexed="64"/>
      </patternFill>
    </fill>
    <fill>
      <patternFill patternType="solid">
        <fgColor theme="4"/>
        <bgColor indexed="64"/>
      </patternFill>
    </fill>
    <fill>
      <patternFill patternType="solid">
        <fgColor theme="6"/>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indexed="9"/>
        <bgColor indexed="64"/>
      </patternFill>
    </fill>
    <fill>
      <patternFill patternType="solid">
        <fgColor indexed="17"/>
        <bgColor indexed="64"/>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diagonal/>
    </border>
  </borders>
  <cellStyleXfs count="4">
    <xf numFmtId="0" fontId="0" fillId="0" borderId="0"/>
    <xf numFmtId="0" fontId="2" fillId="0" borderId="0"/>
    <xf numFmtId="43" fontId="2" fillId="0" borderId="0" applyFont="0" applyFill="0" applyBorder="0" applyAlignment="0" applyProtection="0"/>
    <xf numFmtId="0" fontId="7" fillId="13" borderId="0" applyNumberFormat="0" applyBorder="0" applyAlignment="0"/>
  </cellStyleXfs>
  <cellXfs count="155">
    <xf numFmtId="0" fontId="0" fillId="0" borderId="0" xfId="0"/>
    <xf numFmtId="0" fontId="0" fillId="0" borderId="0" xfId="0" applyFont="1"/>
    <xf numFmtId="0" fontId="0" fillId="2" borderId="2" xfId="1" applyFont="1" applyFill="1" applyBorder="1" applyAlignment="1">
      <alignment horizontal="left" vertical="center"/>
    </xf>
    <xf numFmtId="0" fontId="0" fillId="2" borderId="1" xfId="1" applyFont="1" applyFill="1" applyBorder="1" applyAlignment="1">
      <alignment horizontal="left" vertical="center"/>
    </xf>
    <xf numFmtId="0" fontId="0" fillId="2" borderId="9" xfId="1" applyFont="1" applyFill="1" applyBorder="1" applyAlignment="1">
      <alignment horizontal="left" vertical="center"/>
    </xf>
    <xf numFmtId="0" fontId="6" fillId="8" borderId="2"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8" borderId="3" xfId="0" applyFont="1" applyFill="1" applyBorder="1" applyAlignment="1">
      <alignment horizontal="left" vertical="center" wrapText="1"/>
    </xf>
    <xf numFmtId="0" fontId="0" fillId="2" borderId="1" xfId="1" applyFont="1" applyFill="1" applyBorder="1" applyAlignment="1">
      <alignment horizontal="left" vertical="center" wrapText="1"/>
    </xf>
    <xf numFmtId="0" fontId="1" fillId="0" borderId="1" xfId="0" applyFont="1" applyFill="1" applyBorder="1" applyAlignment="1">
      <alignment horizontal="center" vertical="center" wrapText="1"/>
    </xf>
    <xf numFmtId="0" fontId="0" fillId="0" borderId="1" xfId="0" applyFont="1" applyBorder="1"/>
    <xf numFmtId="0" fontId="0" fillId="0" borderId="1" xfId="0" applyFont="1" applyBorder="1" applyAlignment="1">
      <alignment horizontal="left" vertical="center"/>
    </xf>
    <xf numFmtId="49" fontId="5" fillId="0" borderId="2"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0" fontId="1" fillId="0" borderId="9" xfId="0" applyFont="1" applyFill="1" applyBorder="1" applyAlignment="1">
      <alignment horizontal="center" vertical="center" wrapText="1"/>
    </xf>
    <xf numFmtId="0" fontId="0" fillId="0" borderId="9" xfId="0" applyFont="1" applyBorder="1" applyAlignment="1">
      <alignment horizontal="left" vertical="center"/>
    </xf>
    <xf numFmtId="0" fontId="0" fillId="0" borderId="9" xfId="0" applyFont="1" applyBorder="1"/>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4" xfId="0" applyFont="1" applyBorder="1"/>
    <xf numFmtId="0" fontId="0" fillId="0" borderId="8" xfId="0" applyFont="1" applyBorder="1"/>
    <xf numFmtId="0" fontId="9" fillId="2" borderId="2" xfId="1" applyFont="1" applyFill="1" applyBorder="1"/>
    <xf numFmtId="0" fontId="9" fillId="0" borderId="2" xfId="1" applyFont="1" applyFill="1" applyBorder="1"/>
    <xf numFmtId="0" fontId="9" fillId="0" borderId="2" xfId="1" applyFont="1" applyFill="1" applyBorder="1" applyAlignment="1">
      <alignment vertical="center"/>
    </xf>
    <xf numFmtId="0" fontId="9" fillId="0" borderId="2" xfId="1" applyFont="1" applyFill="1" applyBorder="1" applyAlignment="1">
      <alignment vertical="center" wrapText="1"/>
    </xf>
    <xf numFmtId="0" fontId="0" fillId="2" borderId="9" xfId="1" applyFont="1" applyFill="1" applyBorder="1" applyAlignment="1">
      <alignment horizontal="left" vertical="center" wrapText="1"/>
    </xf>
    <xf numFmtId="0" fontId="0" fillId="2" borderId="6" xfId="1" applyFont="1" applyFill="1" applyBorder="1" applyAlignment="1">
      <alignment horizontal="left" vertical="center" wrapText="1"/>
    </xf>
    <xf numFmtId="0" fontId="0" fillId="2" borderId="2" xfId="1" applyFont="1" applyFill="1" applyBorder="1" applyAlignment="1">
      <alignment horizontal="left" vertical="center" wrapText="1"/>
    </xf>
    <xf numFmtId="0" fontId="0" fillId="0" borderId="0" xfId="0" applyBorder="1"/>
    <xf numFmtId="0" fontId="0" fillId="0" borderId="0" xfId="0" applyBorder="1" applyAlignment="1">
      <alignment vertical="center" wrapText="1"/>
    </xf>
    <xf numFmtId="0" fontId="13" fillId="0" borderId="0" xfId="0" applyFont="1" applyBorder="1" applyAlignment="1">
      <alignment horizontal="center" vertical="center" wrapText="1"/>
    </xf>
    <xf numFmtId="0" fontId="0" fillId="0" borderId="0" xfId="0" applyBorder="1" applyAlignment="1">
      <alignment vertical="top" wrapText="1"/>
    </xf>
    <xf numFmtId="0" fontId="14" fillId="0" borderId="0" xfId="0" applyFont="1" applyAlignment="1">
      <alignment vertical="center" wrapText="1"/>
    </xf>
    <xf numFmtId="0" fontId="15" fillId="0" borderId="0" xfId="0" applyFont="1" applyAlignment="1">
      <alignment horizontal="center" vertical="center"/>
    </xf>
    <xf numFmtId="0" fontId="15" fillId="0" borderId="0" xfId="0" applyFont="1" applyAlignment="1">
      <alignment horizontal="center" vertical="center" wrapText="1"/>
    </xf>
    <xf numFmtId="0" fontId="13" fillId="0" borderId="0" xfId="0" applyFont="1" applyBorder="1" applyAlignment="1">
      <alignment horizontal="left" vertical="center" wrapText="1"/>
    </xf>
    <xf numFmtId="0" fontId="0" fillId="0" borderId="0" xfId="0" applyAlignment="1">
      <alignment wrapText="1"/>
    </xf>
    <xf numFmtId="0" fontId="16" fillId="0" borderId="0" xfId="0" applyFont="1" applyAlignment="1">
      <alignment wrapText="1"/>
    </xf>
    <xf numFmtId="0" fontId="18" fillId="0" borderId="0" xfId="0" applyFont="1" applyBorder="1" applyAlignment="1">
      <alignment vertical="top" wrapText="1"/>
    </xf>
    <xf numFmtId="0" fontId="19" fillId="0" borderId="0" xfId="0" applyFont="1" applyBorder="1" applyAlignment="1">
      <alignment vertical="top" wrapText="1"/>
    </xf>
    <xf numFmtId="0" fontId="20" fillId="0" borderId="0" xfId="0" applyFont="1" applyBorder="1" applyAlignment="1">
      <alignment vertical="top" wrapText="1"/>
    </xf>
    <xf numFmtId="0" fontId="3" fillId="11" borderId="14" xfId="1" applyFont="1" applyFill="1" applyBorder="1" applyAlignment="1">
      <alignment horizontal="left" vertical="center" indent="1"/>
    </xf>
    <xf numFmtId="0" fontId="3" fillId="11" borderId="15" xfId="1" applyFont="1" applyFill="1" applyBorder="1" applyAlignment="1">
      <alignment horizontal="left" vertical="center" wrapText="1" indent="1"/>
    </xf>
    <xf numFmtId="0" fontId="3" fillId="11" borderId="5" xfId="1" applyFont="1" applyFill="1" applyBorder="1" applyAlignment="1">
      <alignment horizontal="left" vertical="center" wrapText="1" indent="1"/>
    </xf>
    <xf numFmtId="0" fontId="3" fillId="11" borderId="15" xfId="1" applyFont="1" applyFill="1" applyBorder="1" applyAlignment="1">
      <alignment horizontal="left" vertical="center" indent="1"/>
    </xf>
    <xf numFmtId="0" fontId="3" fillId="11" borderId="14" xfId="1" applyFont="1" applyFill="1" applyBorder="1" applyAlignment="1">
      <alignment horizontal="left" vertical="center" wrapText="1" indent="1"/>
    </xf>
    <xf numFmtId="0" fontId="0" fillId="0" borderId="0" xfId="0" applyFont="1" applyAlignment="1">
      <alignment horizontal="left" wrapText="1" indent="1"/>
    </xf>
    <xf numFmtId="49" fontId="10" fillId="0" borderId="2" xfId="0" applyNumberFormat="1" applyFont="1" applyBorder="1" applyAlignment="1">
      <alignment horizontal="left" vertical="center" wrapText="1"/>
    </xf>
    <xf numFmtId="49" fontId="10" fillId="0" borderId="2" xfId="0" applyNumberFormat="1" applyFont="1" applyBorder="1" applyAlignment="1">
      <alignment horizontal="right" vertical="center" wrapText="1"/>
    </xf>
    <xf numFmtId="0" fontId="12" fillId="2" borderId="1" xfId="1" applyFont="1" applyFill="1" applyBorder="1"/>
    <xf numFmtId="0" fontId="6" fillId="0" borderId="3" xfId="0" applyFont="1" applyBorder="1"/>
    <xf numFmtId="0" fontId="9" fillId="2" borderId="2" xfId="1" applyFont="1" applyFill="1" applyBorder="1" applyAlignment="1">
      <alignment horizontal="left" vertical="center"/>
    </xf>
    <xf numFmtId="0" fontId="0" fillId="0" borderId="0" xfId="0" applyAlignment="1">
      <alignment horizontal="left" vertical="center"/>
    </xf>
    <xf numFmtId="0" fontId="9" fillId="2" borderId="2" xfId="1" applyFont="1" applyFill="1" applyBorder="1" applyAlignment="1">
      <alignment vertical="center"/>
    </xf>
    <xf numFmtId="0" fontId="0" fillId="0" borderId="0" xfId="0" applyAlignment="1">
      <alignment vertical="center"/>
    </xf>
    <xf numFmtId="0" fontId="9" fillId="2" borderId="2" xfId="1" applyFont="1" applyFill="1" applyBorder="1" applyAlignment="1">
      <alignment vertical="center" wrapText="1"/>
    </xf>
    <xf numFmtId="0" fontId="0" fillId="0" borderId="1" xfId="0" applyFont="1" applyBorder="1" applyAlignment="1">
      <alignment vertical="center" wrapText="1"/>
    </xf>
    <xf numFmtId="0" fontId="0" fillId="0" borderId="4" xfId="0" applyFont="1" applyBorder="1" applyAlignment="1">
      <alignment vertical="center" wrapText="1"/>
    </xf>
    <xf numFmtId="0" fontId="0" fillId="0" borderId="0" xfId="0" applyBorder="1" applyAlignment="1">
      <alignment horizontal="left" vertical="top" wrapText="1"/>
    </xf>
    <xf numFmtId="0" fontId="0" fillId="2" borderId="6" xfId="1" applyFont="1" applyFill="1" applyBorder="1" applyAlignment="1">
      <alignment horizontal="left" vertical="center"/>
    </xf>
    <xf numFmtId="0" fontId="3" fillId="11" borderId="2" xfId="1" applyFont="1" applyFill="1" applyBorder="1" applyAlignment="1">
      <alignment horizontal="left" vertical="center" indent="1"/>
    </xf>
    <xf numFmtId="0" fontId="3" fillId="11" borderId="1" xfId="1" applyFont="1" applyFill="1" applyBorder="1" applyAlignment="1">
      <alignment horizontal="left" vertical="center" indent="1"/>
    </xf>
    <xf numFmtId="0" fontId="3" fillId="11" borderId="3" xfId="1" applyFont="1" applyFill="1" applyBorder="1" applyAlignment="1">
      <alignment horizontal="left" vertical="center" indent="1"/>
    </xf>
    <xf numFmtId="0" fontId="0" fillId="2" borderId="3" xfId="1" applyFont="1" applyFill="1" applyBorder="1" applyAlignment="1">
      <alignment horizontal="left" vertical="center"/>
    </xf>
    <xf numFmtId="0" fontId="0" fillId="2" borderId="7" xfId="1" applyFont="1" applyFill="1" applyBorder="1" applyAlignment="1">
      <alignment horizontal="left" vertical="center"/>
    </xf>
    <xf numFmtId="0" fontId="0" fillId="0" borderId="1" xfId="1" applyFont="1" applyBorder="1" applyAlignment="1">
      <alignment horizontal="left" vertical="center" wrapText="1"/>
    </xf>
    <xf numFmtId="0" fontId="0" fillId="0" borderId="1" xfId="0" applyFont="1" applyBorder="1" applyAlignment="1">
      <alignment wrapText="1"/>
    </xf>
    <xf numFmtId="0" fontId="3" fillId="11" borderId="10" xfId="1" applyFont="1" applyFill="1" applyBorder="1" applyAlignment="1">
      <alignment horizontal="left" vertical="center" indent="1"/>
    </xf>
    <xf numFmtId="0" fontId="3" fillId="11" borderId="16" xfId="1" applyFont="1" applyFill="1" applyBorder="1" applyAlignment="1">
      <alignment horizontal="left" vertical="center" wrapText="1" indent="1"/>
    </xf>
    <xf numFmtId="0" fontId="3" fillId="11" borderId="17" xfId="1" applyFont="1" applyFill="1" applyBorder="1" applyAlignment="1">
      <alignment horizontal="left" vertical="center" wrapText="1" indent="1"/>
    </xf>
    <xf numFmtId="0" fontId="0" fillId="2" borderId="14" xfId="1" applyFont="1" applyFill="1" applyBorder="1" applyAlignment="1">
      <alignment horizontal="left" vertical="center" wrapText="1"/>
    </xf>
    <xf numFmtId="0" fontId="0" fillId="2" borderId="15" xfId="1" applyFont="1" applyFill="1" applyBorder="1" applyAlignment="1">
      <alignment horizontal="left" vertical="center" wrapText="1"/>
    </xf>
    <xf numFmtId="0" fontId="0" fillId="2" borderId="15" xfId="1" applyFont="1" applyFill="1" applyBorder="1" applyAlignment="1">
      <alignment horizontal="left" vertical="center"/>
    </xf>
    <xf numFmtId="0" fontId="1" fillId="0" borderId="1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1" xfId="0" applyFont="1" applyBorder="1" applyAlignment="1">
      <alignment horizontal="left" vertical="center" wrapText="1"/>
    </xf>
    <xf numFmtId="0" fontId="9" fillId="0" borderId="6" xfId="1" applyFont="1" applyFill="1" applyBorder="1" applyAlignment="1">
      <alignment horizontal="left" vertical="center" wrapText="1"/>
    </xf>
    <xf numFmtId="0" fontId="0" fillId="0" borderId="9" xfId="0" applyBorder="1" applyAlignment="1">
      <alignment horizontal="left" vertical="center"/>
    </xf>
    <xf numFmtId="0" fontId="6" fillId="0" borderId="7" xfId="0" applyFont="1" applyBorder="1" applyAlignment="1">
      <alignment horizontal="left" vertical="center"/>
    </xf>
    <xf numFmtId="0" fontId="9" fillId="2" borderId="2" xfId="1" applyFont="1" applyFill="1" applyBorder="1" applyAlignment="1">
      <alignment horizontal="left" vertical="center" wrapText="1"/>
    </xf>
    <xf numFmtId="0" fontId="0" fillId="12" borderId="1" xfId="0" applyFont="1" applyFill="1" applyBorder="1" applyAlignment="1" applyProtection="1">
      <alignment horizontal="left" vertical="center" wrapText="1" indent="1"/>
    </xf>
    <xf numFmtId="0" fontId="0" fillId="0" borderId="0" xfId="0" applyFont="1" applyProtection="1"/>
    <xf numFmtId="0" fontId="0" fillId="0" borderId="0" xfId="0" applyFont="1" applyAlignment="1" applyProtection="1">
      <alignment wrapText="1"/>
    </xf>
    <xf numFmtId="0" fontId="1" fillId="8" borderId="2" xfId="0" applyFont="1" applyFill="1" applyBorder="1" applyAlignment="1" applyProtection="1">
      <alignment horizontal="left" vertical="center" wrapText="1"/>
    </xf>
    <xf numFmtId="0" fontId="4" fillId="11" borderId="1" xfId="1" applyFont="1" applyFill="1" applyBorder="1" applyAlignment="1" applyProtection="1">
      <alignment horizontal="left" vertical="center" wrapText="1" indent="1"/>
    </xf>
    <xf numFmtId="0" fontId="4" fillId="11" borderId="3" xfId="1" applyFont="1" applyFill="1" applyBorder="1" applyAlignment="1" applyProtection="1">
      <alignment horizontal="left" vertical="center" wrapText="1" indent="1"/>
    </xf>
    <xf numFmtId="0" fontId="4" fillId="11" borderId="2" xfId="1" applyFont="1" applyFill="1" applyBorder="1" applyAlignment="1" applyProtection="1">
      <alignment horizontal="left" vertical="center" wrapText="1" indent="1"/>
    </xf>
    <xf numFmtId="0" fontId="0" fillId="14" borderId="1" xfId="0" applyFont="1" applyFill="1" applyBorder="1" applyAlignment="1" applyProtection="1">
      <alignment horizontal="center" vertical="center" wrapText="1"/>
    </xf>
    <xf numFmtId="0" fontId="0" fillId="15" borderId="1" xfId="0" applyFont="1" applyFill="1" applyBorder="1" applyAlignment="1" applyProtection="1">
      <alignment horizontal="center" vertical="center" wrapText="1"/>
    </xf>
    <xf numFmtId="0" fontId="0" fillId="16" borderId="1" xfId="0" applyFont="1" applyFill="1" applyBorder="1" applyAlignment="1" applyProtection="1">
      <alignment horizontal="center" vertical="center" wrapText="1"/>
    </xf>
    <xf numFmtId="0" fontId="0" fillId="17" borderId="1" xfId="0" applyFont="1" applyFill="1" applyBorder="1" applyAlignment="1" applyProtection="1">
      <alignment horizontal="center" vertical="center" wrapText="1"/>
    </xf>
    <xf numFmtId="0" fontId="0" fillId="17" borderId="3" xfId="0" applyFont="1" applyFill="1" applyBorder="1" applyAlignment="1" applyProtection="1">
      <alignment horizontal="center" vertical="center" wrapText="1"/>
    </xf>
    <xf numFmtId="0" fontId="4" fillId="0" borderId="0" xfId="0" applyFont="1" applyProtection="1"/>
    <xf numFmtId="0" fontId="0" fillId="18" borderId="1" xfId="0" applyFont="1" applyFill="1" applyBorder="1" applyAlignment="1" applyProtection="1">
      <alignment horizontal="center" vertical="center" wrapText="1"/>
    </xf>
    <xf numFmtId="0" fontId="0" fillId="19" borderId="1" xfId="0" applyFont="1" applyFill="1" applyBorder="1" applyAlignment="1" applyProtection="1">
      <alignment horizontal="center" vertical="center" wrapText="1"/>
    </xf>
    <xf numFmtId="0" fontId="0" fillId="19" borderId="3" xfId="0" applyFont="1" applyFill="1" applyBorder="1" applyAlignment="1" applyProtection="1">
      <alignment horizontal="center" vertical="center" wrapText="1"/>
    </xf>
    <xf numFmtId="0" fontId="1" fillId="6" borderId="2" xfId="0" applyFont="1" applyFill="1" applyBorder="1" applyAlignment="1" applyProtection="1">
      <alignment horizontal="left" vertical="center" indent="1"/>
    </xf>
    <xf numFmtId="0" fontId="0" fillId="12" borderId="3" xfId="0" applyFont="1" applyFill="1" applyBorder="1" applyAlignment="1" applyProtection="1">
      <alignment horizontal="left" vertical="center" wrapText="1" indent="1"/>
    </xf>
    <xf numFmtId="0" fontId="0" fillId="18" borderId="3" xfId="0" applyFont="1" applyFill="1" applyBorder="1" applyAlignment="1" applyProtection="1">
      <alignment horizontal="center" vertical="center" wrapText="1"/>
    </xf>
    <xf numFmtId="0" fontId="1" fillId="7" borderId="2" xfId="0" applyFont="1" applyFill="1" applyBorder="1" applyAlignment="1" applyProtection="1">
      <alignment horizontal="left" vertical="center" indent="1"/>
    </xf>
    <xf numFmtId="0" fontId="0" fillId="0" borderId="3" xfId="0" applyFont="1" applyBorder="1" applyAlignment="1" applyProtection="1">
      <alignment horizontal="left" vertical="center" wrapText="1"/>
    </xf>
    <xf numFmtId="0" fontId="1" fillId="5" borderId="2" xfId="0" applyFont="1" applyFill="1" applyBorder="1" applyAlignment="1" applyProtection="1">
      <alignment horizontal="left" vertical="center" indent="1"/>
    </xf>
    <xf numFmtId="0" fontId="1" fillId="3" borderId="2" xfId="0" applyFont="1" applyFill="1" applyBorder="1" applyAlignment="1" applyProtection="1">
      <alignment horizontal="left" vertical="center" indent="1"/>
    </xf>
    <xf numFmtId="0" fontId="1" fillId="4" borderId="2" xfId="0" applyFont="1" applyFill="1" applyBorder="1" applyAlignment="1" applyProtection="1">
      <alignment horizontal="left" vertical="center" indent="1"/>
    </xf>
    <xf numFmtId="0" fontId="1" fillId="7" borderId="6" xfId="0" applyFont="1" applyFill="1" applyBorder="1" applyAlignment="1" applyProtection="1">
      <alignment horizontal="left" vertical="center" indent="1"/>
    </xf>
    <xf numFmtId="0" fontId="0" fillId="12" borderId="9" xfId="0" applyFont="1" applyFill="1" applyBorder="1" applyAlignment="1" applyProtection="1">
      <alignment horizontal="left" vertical="center" wrapText="1" indent="1"/>
    </xf>
    <xf numFmtId="0" fontId="0" fillId="12" borderId="7" xfId="0" applyFont="1" applyFill="1" applyBorder="1" applyAlignment="1" applyProtection="1">
      <alignment horizontal="left" vertical="center" wrapText="1" indent="1"/>
    </xf>
    <xf numFmtId="0" fontId="0" fillId="2" borderId="1"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wrapText="1"/>
    </xf>
    <xf numFmtId="0" fontId="1" fillId="6" borderId="6" xfId="0" applyFont="1" applyFill="1" applyBorder="1" applyAlignment="1" applyProtection="1">
      <alignment horizontal="left" vertical="center" indent="1"/>
    </xf>
    <xf numFmtId="0" fontId="0" fillId="0" borderId="7" xfId="0" applyFont="1" applyBorder="1" applyAlignment="1" applyProtection="1">
      <alignment horizontal="left" vertical="center" wrapText="1"/>
    </xf>
    <xf numFmtId="0" fontId="1" fillId="0" borderId="0" xfId="0" applyFont="1" applyProtection="1"/>
    <xf numFmtId="0" fontId="0" fillId="0" borderId="11" xfId="0" applyFont="1" applyBorder="1" applyAlignment="1" applyProtection="1">
      <alignment horizontal="left" vertical="center" indent="1"/>
    </xf>
    <xf numFmtId="0" fontId="0" fillId="0" borderId="12" xfId="0" applyFont="1" applyBorder="1" applyAlignment="1" applyProtection="1">
      <alignment horizontal="left" vertical="center" indent="1"/>
    </xf>
    <xf numFmtId="0" fontId="0" fillId="0" borderId="13" xfId="0" applyFont="1" applyFill="1" applyBorder="1" applyAlignment="1" applyProtection="1">
      <alignment horizontal="left" vertical="center" indent="1"/>
    </xf>
    <xf numFmtId="0" fontId="0" fillId="12" borderId="1" xfId="0" applyFill="1" applyBorder="1" applyAlignment="1">
      <alignment horizontal="left" vertical="center" wrapText="1" indent="1"/>
    </xf>
    <xf numFmtId="0" fontId="24" fillId="20" borderId="1" xfId="0" applyFont="1" applyFill="1" applyBorder="1" applyAlignment="1">
      <alignment horizontal="left" vertical="center" wrapText="1" indent="1"/>
    </xf>
    <xf numFmtId="0" fontId="0" fillId="12" borderId="9" xfId="0" applyFill="1" applyBorder="1" applyAlignment="1">
      <alignment horizontal="left" vertical="center" wrapText="1" indent="1"/>
    </xf>
    <xf numFmtId="0" fontId="24" fillId="20" borderId="9" xfId="0" applyFont="1" applyFill="1" applyBorder="1" applyAlignment="1">
      <alignment horizontal="left" vertical="center" wrapText="1" indent="1"/>
    </xf>
    <xf numFmtId="0" fontId="0" fillId="12" borderId="3" xfId="0" applyFill="1" applyBorder="1" applyAlignment="1">
      <alignment horizontal="left" vertical="center" wrapText="1" indent="1"/>
    </xf>
    <xf numFmtId="0" fontId="0" fillId="12" borderId="7" xfId="0" applyFill="1" applyBorder="1" applyAlignment="1">
      <alignment horizontal="left" vertical="center" wrapText="1" indent="1"/>
    </xf>
    <xf numFmtId="0" fontId="0" fillId="0" borderId="0" xfId="0" applyBorder="1" applyAlignment="1">
      <alignment horizontal="left" wrapText="1"/>
    </xf>
    <xf numFmtId="0" fontId="0" fillId="0" borderId="0" xfId="0" applyBorder="1" applyAlignment="1">
      <alignment horizontal="left" vertical="top" wrapText="1"/>
    </xf>
    <xf numFmtId="0" fontId="0" fillId="0" borderId="0" xfId="0" applyAlignment="1">
      <alignment horizontal="left" wrapText="1"/>
    </xf>
    <xf numFmtId="0" fontId="12" fillId="2" borderId="1" xfId="1" applyFont="1" applyFill="1" applyBorder="1" applyAlignment="1">
      <alignment horizontal="center"/>
    </xf>
    <xf numFmtId="0" fontId="12" fillId="2" borderId="3" xfId="1" applyFont="1" applyFill="1" applyBorder="1" applyAlignment="1">
      <alignment horizontal="center"/>
    </xf>
    <xf numFmtId="0" fontId="12" fillId="2" borderId="1" xfId="1" applyFont="1" applyFill="1" applyBorder="1" applyAlignment="1">
      <alignment horizontal="left" vertical="center"/>
    </xf>
    <xf numFmtId="0" fontId="12" fillId="2" borderId="3" xfId="1" applyFont="1" applyFill="1" applyBorder="1" applyAlignment="1">
      <alignment horizontal="left" vertical="center"/>
    </xf>
    <xf numFmtId="0" fontId="8" fillId="11" borderId="14" xfId="1" applyFont="1" applyFill="1" applyBorder="1" applyAlignment="1">
      <alignment horizontal="center" vertical="center"/>
    </xf>
    <xf numFmtId="0" fontId="8" fillId="11" borderId="15" xfId="1" applyFont="1" applyFill="1" applyBorder="1" applyAlignment="1">
      <alignment horizontal="center" vertical="center"/>
    </xf>
    <xf numFmtId="0" fontId="8" fillId="11" borderId="5" xfId="1" applyFont="1" applyFill="1" applyBorder="1" applyAlignment="1">
      <alignment horizontal="center" vertical="center"/>
    </xf>
    <xf numFmtId="0" fontId="12" fillId="2" borderId="1" xfId="1" applyFont="1" applyFill="1" applyBorder="1" applyAlignment="1">
      <alignment horizontal="left" vertical="center" wrapText="1"/>
    </xf>
    <xf numFmtId="0" fontId="12" fillId="2" borderId="3" xfId="1" applyFont="1" applyFill="1" applyBorder="1" applyAlignment="1">
      <alignment horizontal="left" vertical="center" wrapText="1"/>
    </xf>
    <xf numFmtId="0" fontId="8" fillId="11" borderId="2" xfId="1" applyFont="1" applyFill="1" applyBorder="1" applyAlignment="1">
      <alignment horizontal="center" vertical="center"/>
    </xf>
    <xf numFmtId="0" fontId="8" fillId="11" borderId="1" xfId="1" applyFont="1" applyFill="1" applyBorder="1" applyAlignment="1">
      <alignment horizontal="center" vertical="center"/>
    </xf>
    <xf numFmtId="0" fontId="8" fillId="11" borderId="3" xfId="1" applyFont="1" applyFill="1" applyBorder="1" applyAlignment="1">
      <alignment horizontal="center" vertical="center"/>
    </xf>
    <xf numFmtId="0" fontId="8" fillId="11" borderId="2" xfId="1" applyFont="1" applyFill="1" applyBorder="1" applyAlignment="1">
      <alignment horizontal="center"/>
    </xf>
    <xf numFmtId="0" fontId="8" fillId="11" borderId="1" xfId="1" applyFont="1" applyFill="1" applyBorder="1" applyAlignment="1">
      <alignment horizontal="center"/>
    </xf>
    <xf numFmtId="0" fontId="8" fillId="11" borderId="3" xfId="1" applyFont="1" applyFill="1" applyBorder="1" applyAlignment="1">
      <alignment horizontal="center"/>
    </xf>
    <xf numFmtId="0" fontId="3" fillId="11" borderId="14" xfId="1" applyFont="1" applyFill="1" applyBorder="1" applyAlignment="1" applyProtection="1">
      <alignment horizontal="left" vertical="center"/>
    </xf>
    <xf numFmtId="0" fontId="3" fillId="11" borderId="5" xfId="1" applyFont="1" applyFill="1" applyBorder="1" applyAlignment="1" applyProtection="1">
      <alignment horizontal="left" vertical="center"/>
    </xf>
    <xf numFmtId="0" fontId="6" fillId="8" borderId="2" xfId="0" applyFont="1" applyFill="1" applyBorder="1" applyAlignment="1" applyProtection="1">
      <alignment horizontal="left" vertical="center" wrapText="1"/>
    </xf>
    <xf numFmtId="0" fontId="6" fillId="8" borderId="3" xfId="0" applyFont="1" applyFill="1" applyBorder="1" applyAlignment="1" applyProtection="1">
      <alignment horizontal="left" vertical="center" wrapText="1"/>
    </xf>
    <xf numFmtId="0" fontId="3" fillId="11" borderId="15" xfId="1" applyFont="1" applyFill="1" applyBorder="1" applyAlignment="1" applyProtection="1">
      <alignment horizontal="left" vertical="center"/>
    </xf>
    <xf numFmtId="0" fontId="6" fillId="8" borderId="1" xfId="0" applyFont="1" applyFill="1" applyBorder="1" applyAlignment="1" applyProtection="1">
      <alignment horizontal="left" vertical="center" wrapText="1"/>
    </xf>
    <xf numFmtId="0" fontId="5" fillId="10" borderId="9" xfId="3" applyFont="1" applyFill="1" applyBorder="1" applyAlignment="1" applyProtection="1">
      <alignment horizontal="center" vertical="center"/>
    </xf>
    <xf numFmtId="0" fontId="5" fillId="10" borderId="7" xfId="3" applyFont="1" applyFill="1" applyBorder="1" applyAlignment="1" applyProtection="1">
      <alignment horizontal="center" vertical="center"/>
    </xf>
    <xf numFmtId="0" fontId="3" fillId="11" borderId="14" xfId="1" applyFont="1" applyFill="1" applyBorder="1" applyAlignment="1" applyProtection="1">
      <alignment horizontal="center" vertical="center"/>
    </xf>
    <xf numFmtId="0" fontId="3" fillId="11" borderId="15" xfId="1" applyFont="1" applyFill="1" applyBorder="1" applyAlignment="1" applyProtection="1">
      <alignment horizontal="center" vertical="center"/>
    </xf>
    <xf numFmtId="0" fontId="3" fillId="11" borderId="5" xfId="1" applyFont="1" applyFill="1" applyBorder="1" applyAlignment="1" applyProtection="1">
      <alignment horizontal="center" vertical="center"/>
    </xf>
    <xf numFmtId="0" fontId="5" fillId="10" borderId="2" xfId="3" applyFont="1" applyFill="1" applyBorder="1" applyAlignment="1" applyProtection="1">
      <alignment horizontal="center" vertical="center" textRotation="90" wrapText="1"/>
    </xf>
    <xf numFmtId="0" fontId="3" fillId="9" borderId="2" xfId="0" applyFont="1" applyFill="1" applyBorder="1" applyAlignment="1" applyProtection="1">
      <alignment horizontal="center" vertical="center" wrapText="1"/>
    </xf>
    <xf numFmtId="0" fontId="3" fillId="9" borderId="1" xfId="0" applyFont="1" applyFill="1" applyBorder="1" applyAlignment="1" applyProtection="1">
      <alignment horizontal="center" vertical="center" wrapText="1"/>
    </xf>
    <xf numFmtId="0" fontId="3" fillId="9" borderId="6" xfId="0" applyFont="1" applyFill="1" applyBorder="1" applyAlignment="1" applyProtection="1">
      <alignment horizontal="center" vertical="center" wrapText="1"/>
    </xf>
    <xf numFmtId="0" fontId="3" fillId="9" borderId="9" xfId="0" applyFont="1" applyFill="1" applyBorder="1" applyAlignment="1" applyProtection="1">
      <alignment horizontal="center" vertical="center" wrapText="1"/>
    </xf>
  </cellXfs>
  <cellStyles count="4">
    <cellStyle name="Adaptation Heading" xfId="3"/>
    <cellStyle name="Normal" xfId="0" builtinId="0"/>
    <cellStyle name="Normal 3" xfId="1"/>
    <cellStyle name="Virgül 2" xfId="2"/>
  </cellStyles>
  <dxfs count="131">
    <dxf>
      <fill>
        <patternFill>
          <bgColor rgb="FFC00000"/>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theme="7" tint="0.59996337778862885"/>
        </patternFill>
      </fill>
    </dxf>
    <dxf>
      <fill>
        <patternFill>
          <bgColor theme="7" tint="0.59996337778862885"/>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rgb="FFC00000"/>
        </patternFill>
      </fill>
    </dxf>
    <dxf>
      <fill>
        <patternFill>
          <bgColor theme="7" tint="0.59996337778862885"/>
        </patternFill>
      </fill>
    </dxf>
    <dxf>
      <fill>
        <patternFill>
          <bgColor theme="7" tint="0.59996337778862885"/>
        </patternFill>
      </fill>
    </dxf>
    <dxf>
      <fill>
        <patternFill>
          <bgColor rgb="FFC00000"/>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theme="7" tint="0.59996337778862885"/>
        </patternFill>
      </fill>
    </dxf>
    <dxf>
      <fill>
        <patternFill>
          <bgColor theme="7" tint="0.59996337778862885"/>
        </patternFill>
      </fill>
    </dxf>
    <dxf>
      <fill>
        <patternFill>
          <bgColor rgb="FFC00000"/>
        </patternFill>
      </fill>
    </dxf>
    <dxf>
      <fill>
        <patternFill>
          <bgColor rgb="FFFF9933"/>
        </patternFill>
      </fill>
    </dxf>
    <dxf>
      <fill>
        <patternFill>
          <bgColor rgb="FFFF9933"/>
        </patternFill>
      </fill>
    </dxf>
    <dxf>
      <fill>
        <patternFill>
          <bgColor rgb="FFFF6600"/>
        </patternFill>
      </fill>
    </dxf>
    <dxf>
      <fill>
        <patternFill>
          <bgColor rgb="FFFF6600"/>
        </patternFill>
      </fill>
    </dxf>
    <dxf>
      <fill>
        <patternFill>
          <bgColor rgb="FFFF3300"/>
        </patternFill>
      </fill>
    </dxf>
    <dxf>
      <fill>
        <patternFill>
          <bgColor rgb="FFFF3300"/>
        </patternFill>
      </fill>
    </dxf>
    <dxf>
      <fill>
        <patternFill>
          <bgColor theme="7" tint="0.59996337778862885"/>
        </patternFill>
      </fill>
    </dxf>
    <dxf>
      <fill>
        <patternFill>
          <bgColor theme="7" tint="0.59996337778862885"/>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
      <fill>
        <patternFill>
          <bgColor theme="7" tint="0.59996337778862885"/>
        </patternFill>
      </fill>
    </dxf>
    <dxf>
      <fill>
        <patternFill>
          <bgColor rgb="FFFF9933"/>
        </patternFill>
      </fill>
    </dxf>
    <dxf>
      <fill>
        <patternFill>
          <bgColor rgb="FFFF6600"/>
        </patternFill>
      </fill>
    </dxf>
    <dxf>
      <fill>
        <patternFill>
          <bgColor rgb="FFFF3300"/>
        </patternFill>
      </fill>
    </dxf>
    <dxf>
      <fill>
        <patternFill>
          <bgColor rgb="FFC00000"/>
        </patternFill>
      </fill>
    </dxf>
  </dxfs>
  <tableStyles count="0" defaultTableStyle="TableStyleMedium2" defaultPivotStyle="PivotStyleLight16"/>
  <colors>
    <mruColors>
      <color rgb="FF007976"/>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2141220</xdr:colOff>
      <xdr:row>1</xdr:row>
      <xdr:rowOff>7620</xdr:rowOff>
    </xdr:from>
    <xdr:to>
      <xdr:col>1</xdr:col>
      <xdr:colOff>3622676</xdr:colOff>
      <xdr:row>5</xdr:row>
      <xdr:rowOff>178386</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750820" y="193887"/>
          <a:ext cx="1481456" cy="915832"/>
        </a:xfrm>
        <a:prstGeom prst="rect">
          <a:avLst/>
        </a:prstGeom>
      </xdr:spPr>
    </xdr:pic>
    <xdr:clientData/>
  </xdr:twoCellAnchor>
  <xdr:twoCellAnchor>
    <xdr:from>
      <xdr:col>1</xdr:col>
      <xdr:colOff>498687</xdr:colOff>
      <xdr:row>27</xdr:row>
      <xdr:rowOff>152400</xdr:rowOff>
    </xdr:from>
    <xdr:to>
      <xdr:col>1</xdr:col>
      <xdr:colOff>5200227</xdr:colOff>
      <xdr:row>30</xdr:row>
      <xdr:rowOff>83820</xdr:rowOff>
    </xdr:to>
    <xdr:grpSp>
      <xdr:nvGrpSpPr>
        <xdr:cNvPr id="8" name="Grup 7">
          <a:extLst>
            <a:ext uri="{FF2B5EF4-FFF2-40B4-BE49-F238E27FC236}">
              <a16:creationId xmlns:a16="http://schemas.microsoft.com/office/drawing/2014/main" id="{00000000-0008-0000-0000-000008000000}"/>
            </a:ext>
          </a:extLst>
        </xdr:cNvPr>
        <xdr:cNvGrpSpPr/>
      </xdr:nvGrpSpPr>
      <xdr:grpSpPr>
        <a:xfrm>
          <a:off x="1108287" y="5318760"/>
          <a:ext cx="4701540" cy="480060"/>
          <a:chOff x="845820" y="5410200"/>
          <a:chExt cx="4701540" cy="490220"/>
        </a:xfrm>
      </xdr:grpSpPr>
      <xdr:pic>
        <xdr:nvPicPr>
          <xdr:cNvPr id="3" name="Resim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5820" y="5444067"/>
            <a:ext cx="1272540" cy="4563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Resim 4">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78380" y="5444067"/>
            <a:ext cx="1021080" cy="45635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Resim 1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89960" y="5410200"/>
            <a:ext cx="548640" cy="45974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Resim 1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58640" y="5410200"/>
            <a:ext cx="502920" cy="45974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Resim 12" descr="TUBITAK-MAM-Logo">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51120" y="5425440"/>
            <a:ext cx="396240" cy="45974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213360</xdr:colOff>
      <xdr:row>21</xdr:row>
      <xdr:rowOff>60961</xdr:rowOff>
    </xdr:from>
    <xdr:to>
      <xdr:col>0</xdr:col>
      <xdr:colOff>758792</xdr:colOff>
      <xdr:row>24</xdr:row>
      <xdr:rowOff>60960</xdr:rowOff>
    </xdr:to>
    <xdr:grpSp>
      <xdr:nvGrpSpPr>
        <xdr:cNvPr id="12" name="Grup 11">
          <a:extLst>
            <a:ext uri="{FF2B5EF4-FFF2-40B4-BE49-F238E27FC236}">
              <a16:creationId xmlns:a16="http://schemas.microsoft.com/office/drawing/2014/main" id="{00000000-0008-0000-0100-00000C000000}"/>
            </a:ext>
          </a:extLst>
        </xdr:cNvPr>
        <xdr:cNvGrpSpPr/>
      </xdr:nvGrpSpPr>
      <xdr:grpSpPr>
        <a:xfrm>
          <a:off x="213360" y="3901441"/>
          <a:ext cx="545432" cy="548639"/>
          <a:chOff x="6957061" y="4168141"/>
          <a:chExt cx="662940" cy="666838"/>
        </a:xfrm>
      </xdr:grpSpPr>
      <xdr:sp macro="" textlink="">
        <xdr:nvSpPr>
          <xdr:cNvPr id="10" name="Oval 9">
            <a:extLst>
              <a:ext uri="{FF2B5EF4-FFF2-40B4-BE49-F238E27FC236}">
                <a16:creationId xmlns:a16="http://schemas.microsoft.com/office/drawing/2014/main" id="{00000000-0008-0000-0100-00000A000000}"/>
              </a:ext>
            </a:extLst>
          </xdr:cNvPr>
          <xdr:cNvSpPr/>
        </xdr:nvSpPr>
        <xdr:spPr>
          <a:xfrm>
            <a:off x="6957061" y="4168141"/>
            <a:ext cx="662940" cy="666838"/>
          </a:xfrm>
          <a:prstGeom prst="ellipse">
            <a:avLst/>
          </a:prstGeom>
          <a:no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1" name="Resim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duotone>
              <a:schemeClr val="accent2">
                <a:shade val="45000"/>
                <a:satMod val="135000"/>
              </a:schemeClr>
              <a:prstClr val="white"/>
            </a:duotone>
          </a:blip>
          <a:stretch>
            <a:fillRect/>
          </a:stretch>
        </xdr:blipFill>
        <xdr:spPr>
          <a:xfrm>
            <a:off x="7081442" y="4300922"/>
            <a:ext cx="442799" cy="442799"/>
          </a:xfrm>
          <a:prstGeom prst="rect">
            <a:avLst/>
          </a:prstGeom>
        </xdr:spPr>
      </xdr:pic>
    </xdr:grpSp>
    <xdr:clientData/>
  </xdr:twoCellAnchor>
  <xdr:twoCellAnchor>
    <xdr:from>
      <xdr:col>0</xdr:col>
      <xdr:colOff>213360</xdr:colOff>
      <xdr:row>27</xdr:row>
      <xdr:rowOff>48891</xdr:rowOff>
    </xdr:from>
    <xdr:to>
      <xdr:col>0</xdr:col>
      <xdr:colOff>760560</xdr:colOff>
      <xdr:row>30</xdr:row>
      <xdr:rowOff>47451</xdr:rowOff>
    </xdr:to>
    <xdr:grpSp>
      <xdr:nvGrpSpPr>
        <xdr:cNvPr id="15" name="Grup 14">
          <a:extLst>
            <a:ext uri="{FF2B5EF4-FFF2-40B4-BE49-F238E27FC236}">
              <a16:creationId xmlns:a16="http://schemas.microsoft.com/office/drawing/2014/main" id="{00000000-0008-0000-0100-00000F000000}"/>
            </a:ext>
          </a:extLst>
        </xdr:cNvPr>
        <xdr:cNvGrpSpPr/>
      </xdr:nvGrpSpPr>
      <xdr:grpSpPr>
        <a:xfrm>
          <a:off x="213360" y="4986651"/>
          <a:ext cx="547200" cy="547200"/>
          <a:chOff x="579121" y="4979031"/>
          <a:chExt cx="547200" cy="547200"/>
        </a:xfrm>
      </xdr:grpSpPr>
      <xdr:sp macro="" textlink="">
        <xdr:nvSpPr>
          <xdr:cNvPr id="13" name="Oval 12">
            <a:extLst>
              <a:ext uri="{FF2B5EF4-FFF2-40B4-BE49-F238E27FC236}">
                <a16:creationId xmlns:a16="http://schemas.microsoft.com/office/drawing/2014/main" id="{00000000-0008-0000-0100-00000D000000}"/>
              </a:ext>
            </a:extLst>
          </xdr:cNvPr>
          <xdr:cNvSpPr/>
        </xdr:nvSpPr>
        <xdr:spPr>
          <a:xfrm>
            <a:off x="579121" y="4979031"/>
            <a:ext cx="547200" cy="547200"/>
          </a:xfrm>
          <a:prstGeom prst="ellipse">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4" name="Resim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
            <a:duotone>
              <a:schemeClr val="accent1">
                <a:shade val="45000"/>
                <a:satMod val="135000"/>
              </a:schemeClr>
              <a:prstClr val="white"/>
            </a:duotone>
          </a:blip>
          <a:stretch>
            <a:fillRect/>
          </a:stretch>
        </xdr:blipFill>
        <xdr:spPr>
          <a:xfrm>
            <a:off x="657369" y="5066461"/>
            <a:ext cx="394191" cy="394191"/>
          </a:xfrm>
          <a:prstGeom prst="rect">
            <a:avLst/>
          </a:prstGeom>
        </xdr:spPr>
      </xdr:pic>
    </xdr:grpSp>
    <xdr:clientData/>
  </xdr:twoCellAnchor>
  <xdr:twoCellAnchor>
    <xdr:from>
      <xdr:col>0</xdr:col>
      <xdr:colOff>213360</xdr:colOff>
      <xdr:row>34</xdr:row>
      <xdr:rowOff>60960</xdr:rowOff>
    </xdr:from>
    <xdr:to>
      <xdr:col>0</xdr:col>
      <xdr:colOff>760560</xdr:colOff>
      <xdr:row>37</xdr:row>
      <xdr:rowOff>59520</xdr:rowOff>
    </xdr:to>
    <xdr:grpSp>
      <xdr:nvGrpSpPr>
        <xdr:cNvPr id="18" name="Grup 17">
          <a:extLst>
            <a:ext uri="{FF2B5EF4-FFF2-40B4-BE49-F238E27FC236}">
              <a16:creationId xmlns:a16="http://schemas.microsoft.com/office/drawing/2014/main" id="{00000000-0008-0000-0100-000012000000}"/>
            </a:ext>
          </a:extLst>
        </xdr:cNvPr>
        <xdr:cNvGrpSpPr/>
      </xdr:nvGrpSpPr>
      <xdr:grpSpPr>
        <a:xfrm>
          <a:off x="213360" y="6278880"/>
          <a:ext cx="547200" cy="547200"/>
          <a:chOff x="8176260" y="5669280"/>
          <a:chExt cx="547200" cy="547200"/>
        </a:xfrm>
      </xdr:grpSpPr>
      <xdr:sp macro="" textlink="">
        <xdr:nvSpPr>
          <xdr:cNvPr id="16" name="Oval 15">
            <a:extLst>
              <a:ext uri="{FF2B5EF4-FFF2-40B4-BE49-F238E27FC236}">
                <a16:creationId xmlns:a16="http://schemas.microsoft.com/office/drawing/2014/main" id="{00000000-0008-0000-0100-000010000000}"/>
              </a:ext>
            </a:extLst>
          </xdr:cNvPr>
          <xdr:cNvSpPr/>
        </xdr:nvSpPr>
        <xdr:spPr>
          <a:xfrm>
            <a:off x="8176260" y="5669280"/>
            <a:ext cx="547200" cy="547200"/>
          </a:xfrm>
          <a:prstGeom prst="ellipse">
            <a:avLst/>
          </a:prstGeom>
          <a:no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tr-T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ko-KR" altLang="en-US" sz="1300">
              <a:latin typeface="Arial" panose="020B0604020202020204" pitchFamily="34" charset="0"/>
              <a:cs typeface="Arial" panose="020B0604020202020204" pitchFamily="34" charset="0"/>
            </a:endParaRPr>
          </a:p>
        </xdr:txBody>
      </xdr:sp>
      <xdr:pic>
        <xdr:nvPicPr>
          <xdr:cNvPr id="17" name="Resim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a:duotone>
              <a:schemeClr val="accent6">
                <a:shade val="45000"/>
                <a:satMod val="135000"/>
              </a:schemeClr>
              <a:prstClr val="white"/>
            </a:duotone>
          </a:blip>
          <a:stretch>
            <a:fillRect/>
          </a:stretch>
        </xdr:blipFill>
        <xdr:spPr>
          <a:xfrm>
            <a:off x="8279446" y="5765937"/>
            <a:ext cx="346394" cy="346394"/>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213360</xdr:colOff>
          <xdr:row>17</xdr:row>
          <xdr:rowOff>160020</xdr:rowOff>
        </xdr:from>
        <xdr:to>
          <xdr:col>2</xdr:col>
          <xdr:colOff>1028700</xdr:colOff>
          <xdr:row>19</xdr:row>
          <xdr:rowOff>7620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17</xdr:row>
          <xdr:rowOff>160020</xdr:rowOff>
        </xdr:from>
        <xdr:to>
          <xdr:col>3</xdr:col>
          <xdr:colOff>0</xdr:colOff>
          <xdr:row>19</xdr:row>
          <xdr:rowOff>7620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18</xdr:row>
          <xdr:rowOff>175260</xdr:rowOff>
        </xdr:from>
        <xdr:to>
          <xdr:col>2</xdr:col>
          <xdr:colOff>1028700</xdr:colOff>
          <xdr:row>20</xdr:row>
          <xdr:rowOff>22860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18</xdr:row>
          <xdr:rowOff>175260</xdr:rowOff>
        </xdr:from>
        <xdr:to>
          <xdr:col>3</xdr:col>
          <xdr:colOff>0</xdr:colOff>
          <xdr:row>20</xdr:row>
          <xdr:rowOff>22860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41</xdr:row>
          <xdr:rowOff>160020</xdr:rowOff>
        </xdr:from>
        <xdr:to>
          <xdr:col>2</xdr:col>
          <xdr:colOff>952500</xdr:colOff>
          <xdr:row>43</xdr:row>
          <xdr:rowOff>7620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41</xdr:row>
          <xdr:rowOff>160020</xdr:rowOff>
        </xdr:from>
        <xdr:to>
          <xdr:col>2</xdr:col>
          <xdr:colOff>1600200</xdr:colOff>
          <xdr:row>43</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42</xdr:row>
          <xdr:rowOff>175260</xdr:rowOff>
        </xdr:from>
        <xdr:to>
          <xdr:col>2</xdr:col>
          <xdr:colOff>952500</xdr:colOff>
          <xdr:row>44</xdr:row>
          <xdr:rowOff>22860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42</xdr:row>
          <xdr:rowOff>175260</xdr:rowOff>
        </xdr:from>
        <xdr:to>
          <xdr:col>2</xdr:col>
          <xdr:colOff>1600200</xdr:colOff>
          <xdr:row>44</xdr:row>
          <xdr:rowOff>22860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43</xdr:row>
          <xdr:rowOff>175260</xdr:rowOff>
        </xdr:from>
        <xdr:to>
          <xdr:col>2</xdr:col>
          <xdr:colOff>952500</xdr:colOff>
          <xdr:row>45</xdr:row>
          <xdr:rowOff>22860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43</xdr:row>
          <xdr:rowOff>175260</xdr:rowOff>
        </xdr:from>
        <xdr:to>
          <xdr:col>2</xdr:col>
          <xdr:colOff>1600200</xdr:colOff>
          <xdr:row>45</xdr:row>
          <xdr:rowOff>22860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44</xdr:row>
          <xdr:rowOff>175260</xdr:rowOff>
        </xdr:from>
        <xdr:to>
          <xdr:col>2</xdr:col>
          <xdr:colOff>952500</xdr:colOff>
          <xdr:row>46</xdr:row>
          <xdr:rowOff>22860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44</xdr:row>
          <xdr:rowOff>175260</xdr:rowOff>
        </xdr:from>
        <xdr:to>
          <xdr:col>2</xdr:col>
          <xdr:colOff>1600200</xdr:colOff>
          <xdr:row>46</xdr:row>
          <xdr:rowOff>22860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45</xdr:row>
          <xdr:rowOff>160020</xdr:rowOff>
        </xdr:from>
        <xdr:to>
          <xdr:col>2</xdr:col>
          <xdr:colOff>952500</xdr:colOff>
          <xdr:row>47</xdr:row>
          <xdr:rowOff>7620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45</xdr:row>
          <xdr:rowOff>160020</xdr:rowOff>
        </xdr:from>
        <xdr:to>
          <xdr:col>2</xdr:col>
          <xdr:colOff>1600200</xdr:colOff>
          <xdr:row>47</xdr:row>
          <xdr:rowOff>7620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46</xdr:row>
          <xdr:rowOff>175260</xdr:rowOff>
        </xdr:from>
        <xdr:to>
          <xdr:col>2</xdr:col>
          <xdr:colOff>952500</xdr:colOff>
          <xdr:row>48</xdr:row>
          <xdr:rowOff>22860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46</xdr:row>
          <xdr:rowOff>175260</xdr:rowOff>
        </xdr:from>
        <xdr:to>
          <xdr:col>2</xdr:col>
          <xdr:colOff>1600200</xdr:colOff>
          <xdr:row>48</xdr:row>
          <xdr:rowOff>22860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47</xdr:row>
          <xdr:rowOff>175260</xdr:rowOff>
        </xdr:from>
        <xdr:to>
          <xdr:col>2</xdr:col>
          <xdr:colOff>952500</xdr:colOff>
          <xdr:row>49</xdr:row>
          <xdr:rowOff>22860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47</xdr:row>
          <xdr:rowOff>175260</xdr:rowOff>
        </xdr:from>
        <xdr:to>
          <xdr:col>2</xdr:col>
          <xdr:colOff>1600200</xdr:colOff>
          <xdr:row>49</xdr:row>
          <xdr:rowOff>22860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48</xdr:row>
          <xdr:rowOff>175260</xdr:rowOff>
        </xdr:from>
        <xdr:to>
          <xdr:col>2</xdr:col>
          <xdr:colOff>952500</xdr:colOff>
          <xdr:row>50</xdr:row>
          <xdr:rowOff>22860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48</xdr:row>
          <xdr:rowOff>175260</xdr:rowOff>
        </xdr:from>
        <xdr:to>
          <xdr:col>2</xdr:col>
          <xdr:colOff>1600200</xdr:colOff>
          <xdr:row>50</xdr:row>
          <xdr:rowOff>22860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49</xdr:row>
          <xdr:rowOff>160020</xdr:rowOff>
        </xdr:from>
        <xdr:to>
          <xdr:col>2</xdr:col>
          <xdr:colOff>952500</xdr:colOff>
          <xdr:row>51</xdr:row>
          <xdr:rowOff>7620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2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49</xdr:row>
          <xdr:rowOff>160020</xdr:rowOff>
        </xdr:from>
        <xdr:to>
          <xdr:col>2</xdr:col>
          <xdr:colOff>1600200</xdr:colOff>
          <xdr:row>51</xdr:row>
          <xdr:rowOff>7620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2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50</xdr:row>
          <xdr:rowOff>160020</xdr:rowOff>
        </xdr:from>
        <xdr:to>
          <xdr:col>2</xdr:col>
          <xdr:colOff>952500</xdr:colOff>
          <xdr:row>52</xdr:row>
          <xdr:rowOff>7620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2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50</xdr:row>
          <xdr:rowOff>160020</xdr:rowOff>
        </xdr:from>
        <xdr:to>
          <xdr:col>2</xdr:col>
          <xdr:colOff>1600200</xdr:colOff>
          <xdr:row>52</xdr:row>
          <xdr:rowOff>7620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2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51</xdr:row>
          <xdr:rowOff>76200</xdr:rowOff>
        </xdr:from>
        <xdr:to>
          <xdr:col>2</xdr:col>
          <xdr:colOff>952500</xdr:colOff>
          <xdr:row>53</xdr:row>
          <xdr:rowOff>114300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2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51</xdr:row>
          <xdr:rowOff>76200</xdr:rowOff>
        </xdr:from>
        <xdr:to>
          <xdr:col>2</xdr:col>
          <xdr:colOff>1600200</xdr:colOff>
          <xdr:row>53</xdr:row>
          <xdr:rowOff>114300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2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52</xdr:row>
          <xdr:rowOff>76200</xdr:rowOff>
        </xdr:from>
        <xdr:to>
          <xdr:col>2</xdr:col>
          <xdr:colOff>952500</xdr:colOff>
          <xdr:row>54</xdr:row>
          <xdr:rowOff>114300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2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784860</xdr:colOff>
          <xdr:row>52</xdr:row>
          <xdr:rowOff>76200</xdr:rowOff>
        </xdr:from>
        <xdr:to>
          <xdr:col>2</xdr:col>
          <xdr:colOff>1600200</xdr:colOff>
          <xdr:row>54</xdr:row>
          <xdr:rowOff>114300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2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19</xdr:row>
          <xdr:rowOff>175260</xdr:rowOff>
        </xdr:from>
        <xdr:to>
          <xdr:col>2</xdr:col>
          <xdr:colOff>1028700</xdr:colOff>
          <xdr:row>21</xdr:row>
          <xdr:rowOff>22860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2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Evet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861060</xdr:colOff>
          <xdr:row>19</xdr:row>
          <xdr:rowOff>175260</xdr:rowOff>
        </xdr:from>
        <xdr:to>
          <xdr:col>3</xdr:col>
          <xdr:colOff>0</xdr:colOff>
          <xdr:row>21</xdr:row>
          <xdr:rowOff>22860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2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tr-TR" sz="800" b="0" i="0" u="none" strike="noStrike" baseline="0">
                  <a:solidFill>
                    <a:srgbClr val="000000"/>
                  </a:solidFill>
                  <a:latin typeface="Segoe UI"/>
                  <a:cs typeface="Segoe UI"/>
                </a:rPr>
                <a:t>Hayır</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381000</xdr:colOff>
      <xdr:row>1</xdr:row>
      <xdr:rowOff>28575</xdr:rowOff>
    </xdr:from>
    <xdr:to>
      <xdr:col>12</xdr:col>
      <xdr:colOff>285750</xdr:colOff>
      <xdr:row>4</xdr:row>
      <xdr:rowOff>266700</xdr:rowOff>
    </xdr:to>
    <xdr:sp macro="" textlink="">
      <xdr:nvSpPr>
        <xdr:cNvPr id="2" name="Metin kutusu 1">
          <a:extLst>
            <a:ext uri="{FF2B5EF4-FFF2-40B4-BE49-F238E27FC236}">
              <a16:creationId xmlns:a16="http://schemas.microsoft.com/office/drawing/2014/main" id="{00000000-0008-0000-0300-000002000000}"/>
            </a:ext>
          </a:extLst>
        </xdr:cNvPr>
        <xdr:cNvSpPr txBox="1"/>
      </xdr:nvSpPr>
      <xdr:spPr>
        <a:xfrm>
          <a:off x="10620375" y="228600"/>
          <a:ext cx="2857500" cy="17430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tr-TR" sz="1050" b="1" i="1"/>
            <a:t>NOT: </a:t>
          </a:r>
          <a:r>
            <a:rPr lang="tr-TR" sz="1050" i="1"/>
            <a:t>Bu sayfadaki</a:t>
          </a:r>
          <a:r>
            <a:rPr lang="tr-TR" sz="1050" i="1" baseline="0"/>
            <a:t> olasılık değerleri, analiz yapılacak olan firmanın lokasyonu doğrultusunda TÜBİTAK MAM proje ekibince düzenlenecektir. Formda hesaplama adımlarının bozulmaması için tüm tehlikelerin olasılık seviyesi "3-Olası" olarak belirtilmiş olup, raporlama esnasında </a:t>
          </a:r>
          <a:r>
            <a:rPr lang="tr-TR" sz="1050" i="1" baseline="0">
              <a:solidFill>
                <a:schemeClr val="dk1"/>
              </a:solidFill>
              <a:effectLst/>
              <a:latin typeface="+mn-lt"/>
              <a:ea typeface="+mn-ea"/>
              <a:cs typeface="+mn-cs"/>
            </a:rPr>
            <a:t>TÜBİTAK MAM proje ekibince oluşturulacak</a:t>
          </a:r>
          <a:endParaRPr lang="tr-TR" sz="1050" i="1">
            <a:effectLst/>
          </a:endParaRPr>
        </a:p>
        <a:p>
          <a:r>
            <a:rPr lang="tr-TR" sz="1050" i="1" baseline="0"/>
            <a:t>güncel değerler girilecektir. Analiz yapılan firma yetkilisinin bu sayfada herhangi bir düzenleme yapmasına gerek yoktur.</a:t>
          </a:r>
          <a:endParaRPr lang="tr-TR" sz="1050" i="1"/>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H33"/>
  <sheetViews>
    <sheetView showGridLines="0" tabSelected="1" zoomScaleNormal="100" workbookViewId="0"/>
  </sheetViews>
  <sheetFormatPr defaultColWidth="8.88671875" defaultRowHeight="14.4" x14ac:dyDescent="0.3"/>
  <cols>
    <col min="1" max="1" width="8.88671875" style="28"/>
    <col min="2" max="2" width="84" style="28" customWidth="1"/>
    <col min="3" max="16384" width="8.88671875" style="28"/>
  </cols>
  <sheetData>
    <row r="6" spans="2:8" ht="14.4" customHeight="1" x14ac:dyDescent="0.3"/>
    <row r="7" spans="2:8" ht="32.4" customHeight="1" x14ac:dyDescent="0.3">
      <c r="B7" s="30" t="s">
        <v>168</v>
      </c>
      <c r="C7" s="29"/>
      <c r="D7" s="29"/>
      <c r="E7" s="29"/>
      <c r="F7" s="29"/>
      <c r="G7" s="29"/>
      <c r="H7" s="29"/>
    </row>
    <row r="9" spans="2:8" ht="14.4" customHeight="1" x14ac:dyDescent="0.3">
      <c r="B9" s="122" t="s">
        <v>169</v>
      </c>
    </row>
    <row r="10" spans="2:8" x14ac:dyDescent="0.3">
      <c r="B10" s="122"/>
    </row>
    <row r="11" spans="2:8" x14ac:dyDescent="0.3">
      <c r="B11" s="122"/>
    </row>
    <row r="12" spans="2:8" x14ac:dyDescent="0.3">
      <c r="B12" s="122"/>
    </row>
    <row r="13" spans="2:8" x14ac:dyDescent="0.3">
      <c r="B13" s="122"/>
    </row>
    <row r="14" spans="2:8" x14ac:dyDescent="0.3">
      <c r="B14" s="122"/>
    </row>
    <row r="15" spans="2:8" x14ac:dyDescent="0.3">
      <c r="B15" s="122"/>
    </row>
    <row r="16" spans="2:8" x14ac:dyDescent="0.3">
      <c r="B16" s="122"/>
    </row>
    <row r="17" spans="2:6" x14ac:dyDescent="0.3">
      <c r="B17" s="122"/>
    </row>
    <row r="18" spans="2:6" x14ac:dyDescent="0.3">
      <c r="B18" s="122"/>
    </row>
    <row r="19" spans="2:6" x14ac:dyDescent="0.3">
      <c r="B19" s="122"/>
    </row>
    <row r="20" spans="2:6" x14ac:dyDescent="0.3">
      <c r="B20" s="122"/>
    </row>
    <row r="21" spans="2:6" x14ac:dyDescent="0.3">
      <c r="B21" s="122"/>
    </row>
    <row r="22" spans="2:6" x14ac:dyDescent="0.3">
      <c r="B22" s="58"/>
    </row>
    <row r="23" spans="2:6" ht="14.4" customHeight="1" x14ac:dyDescent="0.3">
      <c r="B23" s="121" t="s">
        <v>170</v>
      </c>
    </row>
    <row r="24" spans="2:6" x14ac:dyDescent="0.3">
      <c r="B24" s="121"/>
    </row>
    <row r="25" spans="2:6" x14ac:dyDescent="0.3">
      <c r="B25" s="121"/>
    </row>
    <row r="26" spans="2:6" x14ac:dyDescent="0.3">
      <c r="B26" s="121"/>
    </row>
    <row r="27" spans="2:6" x14ac:dyDescent="0.3">
      <c r="B27" s="121"/>
    </row>
    <row r="29" spans="2:6" x14ac:dyDescent="0.3">
      <c r="B29" s="32"/>
      <c r="C29" s="32"/>
      <c r="D29" s="32"/>
      <c r="E29" s="32"/>
      <c r="F29" s="32"/>
    </row>
    <row r="32" spans="2:6" ht="21.6" customHeight="1" x14ac:dyDescent="0.3">
      <c r="B32" s="34" t="s">
        <v>171</v>
      </c>
    </row>
    <row r="33" spans="2:2" x14ac:dyDescent="0.3">
      <c r="B33" s="33"/>
    </row>
  </sheetData>
  <mergeCells count="2">
    <mergeCell ref="B23:B27"/>
    <mergeCell ref="B9:B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50"/>
  <sheetViews>
    <sheetView showGridLines="0" zoomScaleNormal="100" workbookViewId="0">
      <selection activeCell="J59" sqref="J59"/>
    </sheetView>
  </sheetViews>
  <sheetFormatPr defaultRowHeight="14.4" x14ac:dyDescent="0.3"/>
  <cols>
    <col min="1" max="1" width="12.109375" customWidth="1"/>
    <col min="2" max="2" width="93.6640625" customWidth="1"/>
  </cols>
  <sheetData>
    <row r="2" spans="2:2" x14ac:dyDescent="0.3">
      <c r="B2" s="30" t="s">
        <v>272</v>
      </c>
    </row>
    <row r="3" spans="2:2" x14ac:dyDescent="0.3">
      <c r="B3" s="30" t="s">
        <v>266</v>
      </c>
    </row>
    <row r="5" spans="2:2" ht="14.4" customHeight="1" x14ac:dyDescent="0.3">
      <c r="B5" s="122" t="s">
        <v>172</v>
      </c>
    </row>
    <row r="6" spans="2:2" x14ac:dyDescent="0.3">
      <c r="B6" s="122"/>
    </row>
    <row r="7" spans="2:2" x14ac:dyDescent="0.3">
      <c r="B7" s="122"/>
    </row>
    <row r="8" spans="2:2" x14ac:dyDescent="0.3">
      <c r="B8" s="122"/>
    </row>
    <row r="9" spans="2:2" x14ac:dyDescent="0.3">
      <c r="B9" s="122"/>
    </row>
    <row r="10" spans="2:2" x14ac:dyDescent="0.3">
      <c r="B10" s="122"/>
    </row>
    <row r="11" spans="2:2" x14ac:dyDescent="0.3">
      <c r="B11" s="122"/>
    </row>
    <row r="12" spans="2:2" x14ac:dyDescent="0.3">
      <c r="B12" s="122"/>
    </row>
    <row r="13" spans="2:2" x14ac:dyDescent="0.3">
      <c r="B13" s="122"/>
    </row>
    <row r="14" spans="2:2" x14ac:dyDescent="0.3">
      <c r="B14" s="122"/>
    </row>
    <row r="15" spans="2:2" x14ac:dyDescent="0.3">
      <c r="B15" s="122"/>
    </row>
    <row r="16" spans="2:2" x14ac:dyDescent="0.3">
      <c r="B16" s="122"/>
    </row>
    <row r="17" spans="2:2" x14ac:dyDescent="0.3">
      <c r="B17" s="31"/>
    </row>
    <row r="18" spans="2:2" x14ac:dyDescent="0.3">
      <c r="B18" s="35" t="s">
        <v>173</v>
      </c>
    </row>
    <row r="20" spans="2:2" ht="14.4" customHeight="1" x14ac:dyDescent="0.3">
      <c r="B20" s="122" t="s">
        <v>174</v>
      </c>
    </row>
    <row r="21" spans="2:2" x14ac:dyDescent="0.3">
      <c r="B21" s="122"/>
    </row>
    <row r="22" spans="2:2" x14ac:dyDescent="0.3">
      <c r="B22" s="122"/>
    </row>
    <row r="23" spans="2:2" x14ac:dyDescent="0.3">
      <c r="B23" s="38" t="s">
        <v>176</v>
      </c>
    </row>
    <row r="24" spans="2:2" ht="14.4" customHeight="1" x14ac:dyDescent="0.3">
      <c r="B24" s="122" t="s">
        <v>239</v>
      </c>
    </row>
    <row r="25" spans="2:2" x14ac:dyDescent="0.3">
      <c r="B25" s="122"/>
    </row>
    <row r="26" spans="2:2" x14ac:dyDescent="0.3">
      <c r="B26" s="122"/>
    </row>
    <row r="27" spans="2:2" x14ac:dyDescent="0.3">
      <c r="B27" s="122"/>
    </row>
    <row r="28" spans="2:2" x14ac:dyDescent="0.3">
      <c r="B28" s="122"/>
    </row>
    <row r="29" spans="2:2" x14ac:dyDescent="0.3">
      <c r="B29" s="39" t="s">
        <v>136</v>
      </c>
    </row>
    <row r="30" spans="2:2" ht="14.4" customHeight="1" x14ac:dyDescent="0.3">
      <c r="B30" s="122" t="s">
        <v>238</v>
      </c>
    </row>
    <row r="31" spans="2:2" x14ac:dyDescent="0.3">
      <c r="B31" s="122"/>
    </row>
    <row r="32" spans="2:2" x14ac:dyDescent="0.3">
      <c r="B32" s="122"/>
    </row>
    <row r="33" spans="2:2" x14ac:dyDescent="0.3">
      <c r="B33" s="122"/>
    </row>
    <row r="34" spans="2:2" x14ac:dyDescent="0.3">
      <c r="B34" s="122"/>
    </row>
    <row r="35" spans="2:2" x14ac:dyDescent="0.3">
      <c r="B35" s="122"/>
    </row>
    <row r="36" spans="2:2" x14ac:dyDescent="0.3">
      <c r="B36" s="40" t="s">
        <v>102</v>
      </c>
    </row>
    <row r="37" spans="2:2" ht="14.4" customHeight="1" x14ac:dyDescent="0.3">
      <c r="B37" s="122" t="s">
        <v>240</v>
      </c>
    </row>
    <row r="38" spans="2:2" x14ac:dyDescent="0.3">
      <c r="B38" s="122"/>
    </row>
    <row r="39" spans="2:2" x14ac:dyDescent="0.3">
      <c r="B39" s="122"/>
    </row>
    <row r="40" spans="2:2" x14ac:dyDescent="0.3">
      <c r="B40" s="122"/>
    </row>
    <row r="41" spans="2:2" x14ac:dyDescent="0.3">
      <c r="B41" s="122"/>
    </row>
    <row r="42" spans="2:2" x14ac:dyDescent="0.3">
      <c r="B42" s="122"/>
    </row>
    <row r="43" spans="2:2" x14ac:dyDescent="0.3">
      <c r="B43" s="122"/>
    </row>
    <row r="45" spans="2:2" ht="14.4" customHeight="1" x14ac:dyDescent="0.3">
      <c r="B45" s="123" t="s">
        <v>175</v>
      </c>
    </row>
    <row r="46" spans="2:2" x14ac:dyDescent="0.3">
      <c r="B46" s="123"/>
    </row>
    <row r="47" spans="2:2" x14ac:dyDescent="0.3">
      <c r="B47" s="123"/>
    </row>
    <row r="48" spans="2:2" x14ac:dyDescent="0.3">
      <c r="B48" s="123"/>
    </row>
    <row r="49" spans="2:2" x14ac:dyDescent="0.3">
      <c r="B49" s="36"/>
    </row>
    <row r="50" spans="2:2" x14ac:dyDescent="0.3">
      <c r="B50" s="37" t="s">
        <v>177</v>
      </c>
    </row>
  </sheetData>
  <mergeCells count="6">
    <mergeCell ref="B37:B43"/>
    <mergeCell ref="B45:B48"/>
    <mergeCell ref="B5:B16"/>
    <mergeCell ref="B20:B22"/>
    <mergeCell ref="B24:B28"/>
    <mergeCell ref="B30:B35"/>
  </mergeCells>
  <pageMargins left="0.7" right="0.7" top="0.75" bottom="0.75" header="0.3" footer="0.3"/>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D55"/>
  <sheetViews>
    <sheetView showGridLines="0" zoomScaleNormal="100" workbookViewId="0"/>
  </sheetViews>
  <sheetFormatPr defaultRowHeight="14.4" x14ac:dyDescent="0.3"/>
  <cols>
    <col min="2" max="2" width="85.33203125" customWidth="1"/>
    <col min="3" max="3" width="25.109375" customWidth="1"/>
    <col min="4" max="4" width="37.5546875" customWidth="1"/>
  </cols>
  <sheetData>
    <row r="1" spans="2:4" ht="15" thickBot="1" x14ac:dyDescent="0.35"/>
    <row r="2" spans="2:4" x14ac:dyDescent="0.3">
      <c r="B2" s="128" t="s">
        <v>0</v>
      </c>
      <c r="C2" s="129"/>
      <c r="D2" s="130"/>
    </row>
    <row r="3" spans="2:4" x14ac:dyDescent="0.3">
      <c r="B3" s="21" t="s">
        <v>1</v>
      </c>
      <c r="C3" s="126"/>
      <c r="D3" s="127"/>
    </row>
    <row r="4" spans="2:4" x14ac:dyDescent="0.3">
      <c r="B4" s="21" t="s">
        <v>2</v>
      </c>
      <c r="C4" s="126"/>
      <c r="D4" s="127"/>
    </row>
    <row r="5" spans="2:4" x14ac:dyDescent="0.3">
      <c r="B5" s="21" t="s">
        <v>226</v>
      </c>
      <c r="C5" s="126"/>
      <c r="D5" s="127"/>
    </row>
    <row r="6" spans="2:4" x14ac:dyDescent="0.3">
      <c r="B6" s="47" t="s">
        <v>228</v>
      </c>
      <c r="C6" s="131"/>
      <c r="D6" s="132"/>
    </row>
    <row r="7" spans="2:4" x14ac:dyDescent="0.3">
      <c r="B7" s="48" t="s">
        <v>3</v>
      </c>
      <c r="C7" s="126"/>
      <c r="D7" s="127"/>
    </row>
    <row r="8" spans="2:4" x14ac:dyDescent="0.3">
      <c r="B8" s="48" t="s">
        <v>227</v>
      </c>
      <c r="C8" s="126"/>
      <c r="D8" s="127"/>
    </row>
    <row r="9" spans="2:4" x14ac:dyDescent="0.3">
      <c r="B9" s="48" t="s">
        <v>4</v>
      </c>
      <c r="C9" s="126"/>
      <c r="D9" s="127"/>
    </row>
    <row r="10" spans="2:4" x14ac:dyDescent="0.3">
      <c r="B10" s="48" t="s">
        <v>5</v>
      </c>
      <c r="C10" s="126"/>
      <c r="D10" s="127"/>
    </row>
    <row r="11" spans="2:4" x14ac:dyDescent="0.3">
      <c r="B11" s="51" t="s">
        <v>6</v>
      </c>
      <c r="C11" s="126"/>
      <c r="D11" s="127"/>
    </row>
    <row r="12" spans="2:4" x14ac:dyDescent="0.3">
      <c r="B12" s="79" t="s">
        <v>31</v>
      </c>
      <c r="C12" s="126"/>
      <c r="D12" s="127"/>
    </row>
    <row r="13" spans="2:4" x14ac:dyDescent="0.3">
      <c r="B13" s="51" t="s">
        <v>7</v>
      </c>
      <c r="C13" s="126"/>
      <c r="D13" s="127"/>
    </row>
    <row r="14" spans="2:4" x14ac:dyDescent="0.3">
      <c r="B14" s="47" t="s">
        <v>198</v>
      </c>
      <c r="C14" s="126"/>
      <c r="D14" s="127"/>
    </row>
    <row r="15" spans="2:4" x14ac:dyDescent="0.3">
      <c r="B15" s="47" t="s">
        <v>32</v>
      </c>
      <c r="C15" s="126"/>
      <c r="D15" s="127"/>
    </row>
    <row r="16" spans="2:4" x14ac:dyDescent="0.3">
      <c r="B16" s="47" t="s">
        <v>8</v>
      </c>
      <c r="C16" s="126"/>
      <c r="D16" s="127"/>
    </row>
    <row r="17" spans="2:4" x14ac:dyDescent="0.3">
      <c r="B17" s="47" t="s">
        <v>9</v>
      </c>
      <c r="C17" s="126"/>
      <c r="D17" s="127"/>
    </row>
    <row r="18" spans="2:4" x14ac:dyDescent="0.3">
      <c r="B18" s="133" t="s">
        <v>10</v>
      </c>
      <c r="C18" s="134"/>
      <c r="D18" s="135"/>
    </row>
    <row r="19" spans="2:4" x14ac:dyDescent="0.3">
      <c r="B19" s="21" t="s">
        <v>11</v>
      </c>
      <c r="C19" s="124"/>
      <c r="D19" s="125"/>
    </row>
    <row r="20" spans="2:4" x14ac:dyDescent="0.3">
      <c r="B20" s="21" t="s">
        <v>12</v>
      </c>
      <c r="C20" s="124"/>
      <c r="D20" s="125"/>
    </row>
    <row r="21" spans="2:4" x14ac:dyDescent="0.3">
      <c r="B21" s="21" t="s">
        <v>274</v>
      </c>
      <c r="C21" s="124"/>
      <c r="D21" s="125"/>
    </row>
    <row r="22" spans="2:4" x14ac:dyDescent="0.3">
      <c r="B22" s="21" t="s">
        <v>13</v>
      </c>
      <c r="C22" s="124"/>
      <c r="D22" s="125"/>
    </row>
    <row r="23" spans="2:4" x14ac:dyDescent="0.3">
      <c r="B23" s="133" t="s">
        <v>30</v>
      </c>
      <c r="C23" s="134"/>
      <c r="D23" s="135"/>
    </row>
    <row r="24" spans="2:4" s="52" customFormat="1" ht="28.2" customHeight="1" x14ac:dyDescent="0.3">
      <c r="B24" s="51" t="s">
        <v>229</v>
      </c>
      <c r="C24" s="126"/>
      <c r="D24" s="127"/>
    </row>
    <row r="25" spans="2:4" s="52" customFormat="1" ht="28.2" customHeight="1" x14ac:dyDescent="0.3">
      <c r="B25" s="51" t="s">
        <v>230</v>
      </c>
      <c r="C25" s="126"/>
      <c r="D25" s="127"/>
    </row>
    <row r="26" spans="2:4" s="52" customFormat="1" ht="28.2" customHeight="1" x14ac:dyDescent="0.3">
      <c r="B26" s="51" t="s">
        <v>231</v>
      </c>
      <c r="C26" s="126"/>
      <c r="D26" s="127"/>
    </row>
    <row r="27" spans="2:4" s="52" customFormat="1" ht="28.2" customHeight="1" x14ac:dyDescent="0.3">
      <c r="B27" s="51" t="s">
        <v>232</v>
      </c>
      <c r="C27" s="126"/>
      <c r="D27" s="127"/>
    </row>
    <row r="28" spans="2:4" s="52" customFormat="1" ht="28.2" customHeight="1" x14ac:dyDescent="0.3">
      <c r="B28" s="51" t="s">
        <v>233</v>
      </c>
      <c r="C28" s="126"/>
      <c r="D28" s="127"/>
    </row>
    <row r="29" spans="2:4" s="52" customFormat="1" ht="28.2" customHeight="1" x14ac:dyDescent="0.3">
      <c r="B29" s="51" t="s">
        <v>234</v>
      </c>
      <c r="C29" s="126"/>
      <c r="D29" s="127"/>
    </row>
    <row r="30" spans="2:4" s="52" customFormat="1" ht="28.2" customHeight="1" x14ac:dyDescent="0.3">
      <c r="B30" s="51" t="s">
        <v>235</v>
      </c>
      <c r="C30" s="126"/>
      <c r="D30" s="127"/>
    </row>
    <row r="31" spans="2:4" s="52" customFormat="1" ht="28.2" customHeight="1" x14ac:dyDescent="0.3">
      <c r="B31" s="51" t="s">
        <v>236</v>
      </c>
      <c r="C31" s="126"/>
      <c r="D31" s="127"/>
    </row>
    <row r="32" spans="2:4" s="52" customFormat="1" ht="28.2" customHeight="1" x14ac:dyDescent="0.3">
      <c r="B32" s="51" t="s">
        <v>237</v>
      </c>
      <c r="C32" s="126"/>
      <c r="D32" s="127"/>
    </row>
    <row r="33" spans="2:4" x14ac:dyDescent="0.3">
      <c r="B33" s="136" t="s">
        <v>14</v>
      </c>
      <c r="C33" s="137"/>
      <c r="D33" s="138"/>
    </row>
    <row r="34" spans="2:4" s="54" customFormat="1" ht="28.2" customHeight="1" x14ac:dyDescent="0.3">
      <c r="B34" s="53" t="s">
        <v>114</v>
      </c>
      <c r="C34" s="126"/>
      <c r="D34" s="127"/>
    </row>
    <row r="35" spans="2:4" s="54" customFormat="1" ht="28.2" customHeight="1" x14ac:dyDescent="0.3">
      <c r="B35" s="53" t="s">
        <v>197</v>
      </c>
      <c r="C35" s="126"/>
      <c r="D35" s="127"/>
    </row>
    <row r="36" spans="2:4" s="54" customFormat="1" ht="28.2" customHeight="1" x14ac:dyDescent="0.3">
      <c r="B36" s="23" t="s">
        <v>15</v>
      </c>
      <c r="C36" s="126"/>
      <c r="D36" s="127"/>
    </row>
    <row r="37" spans="2:4" s="54" customFormat="1" ht="28.2" customHeight="1" x14ac:dyDescent="0.3">
      <c r="B37" s="23" t="s">
        <v>223</v>
      </c>
      <c r="C37" s="126"/>
      <c r="D37" s="127"/>
    </row>
    <row r="38" spans="2:4" x14ac:dyDescent="0.3">
      <c r="B38" s="133" t="s">
        <v>34</v>
      </c>
      <c r="C38" s="134"/>
      <c r="D38" s="135"/>
    </row>
    <row r="39" spans="2:4" s="54" customFormat="1" ht="28.2" customHeight="1" x14ac:dyDescent="0.3">
      <c r="B39" s="55" t="s">
        <v>115</v>
      </c>
      <c r="C39" s="126"/>
      <c r="D39" s="127"/>
    </row>
    <row r="40" spans="2:4" s="54" customFormat="1" ht="28.2" customHeight="1" x14ac:dyDescent="0.3">
      <c r="B40" s="53" t="s">
        <v>16</v>
      </c>
      <c r="C40" s="126"/>
      <c r="D40" s="127"/>
    </row>
    <row r="41" spans="2:4" s="54" customFormat="1" ht="28.2" customHeight="1" x14ac:dyDescent="0.3">
      <c r="B41" s="53" t="s">
        <v>17</v>
      </c>
      <c r="C41" s="126"/>
      <c r="D41" s="127"/>
    </row>
    <row r="42" spans="2:4" x14ac:dyDescent="0.3">
      <c r="B42" s="133" t="s">
        <v>18</v>
      </c>
      <c r="C42" s="134"/>
      <c r="D42" s="135"/>
    </row>
    <row r="43" spans="2:4" x14ac:dyDescent="0.3">
      <c r="B43" s="23" t="s">
        <v>19</v>
      </c>
      <c r="C43" s="49"/>
      <c r="D43" s="50" t="s">
        <v>20</v>
      </c>
    </row>
    <row r="44" spans="2:4" x14ac:dyDescent="0.3">
      <c r="B44" s="23" t="s">
        <v>21</v>
      </c>
      <c r="C44" s="49"/>
      <c r="D44" s="50" t="s">
        <v>20</v>
      </c>
    </row>
    <row r="45" spans="2:4" x14ac:dyDescent="0.3">
      <c r="B45" s="22" t="s">
        <v>22</v>
      </c>
      <c r="C45" s="49"/>
      <c r="D45" s="50" t="s">
        <v>20</v>
      </c>
    </row>
    <row r="46" spans="2:4" x14ac:dyDescent="0.3">
      <c r="B46" s="22" t="s">
        <v>23</v>
      </c>
      <c r="C46" s="49"/>
      <c r="D46" s="50" t="s">
        <v>20</v>
      </c>
    </row>
    <row r="47" spans="2:4" x14ac:dyDescent="0.3">
      <c r="B47" s="24" t="s">
        <v>24</v>
      </c>
      <c r="C47" s="49"/>
      <c r="D47" s="50" t="s">
        <v>20</v>
      </c>
    </row>
    <row r="48" spans="2:4" x14ac:dyDescent="0.3">
      <c r="B48" s="24" t="s">
        <v>25</v>
      </c>
      <c r="C48" s="49"/>
      <c r="D48" s="50" t="s">
        <v>20</v>
      </c>
    </row>
    <row r="49" spans="2:4" x14ac:dyDescent="0.3">
      <c r="B49" s="24" t="s">
        <v>26</v>
      </c>
      <c r="C49" s="49"/>
      <c r="D49" s="50" t="s">
        <v>20</v>
      </c>
    </row>
    <row r="50" spans="2:4" x14ac:dyDescent="0.3">
      <c r="B50" s="24" t="s">
        <v>29</v>
      </c>
      <c r="C50" s="49"/>
      <c r="D50" s="50" t="s">
        <v>20</v>
      </c>
    </row>
    <row r="51" spans="2:4" x14ac:dyDescent="0.3">
      <c r="B51" s="24" t="s">
        <v>27</v>
      </c>
      <c r="C51" s="49"/>
      <c r="D51" s="50" t="s">
        <v>20</v>
      </c>
    </row>
    <row r="52" spans="2:4" x14ac:dyDescent="0.3">
      <c r="B52" s="23" t="s">
        <v>28</v>
      </c>
      <c r="C52" s="49"/>
      <c r="D52" s="50" t="s">
        <v>20</v>
      </c>
    </row>
    <row r="53" spans="2:4" x14ac:dyDescent="0.3">
      <c r="B53" s="24" t="s">
        <v>199</v>
      </c>
      <c r="C53" s="49"/>
      <c r="D53" s="50" t="s">
        <v>20</v>
      </c>
    </row>
    <row r="54" spans="2:4" x14ac:dyDescent="0.3">
      <c r="B54" s="24" t="s">
        <v>225</v>
      </c>
      <c r="C54" s="49"/>
      <c r="D54" s="50" t="s">
        <v>20</v>
      </c>
    </row>
    <row r="55" spans="2:4" ht="44.4" customHeight="1" thickBot="1" x14ac:dyDescent="0.35">
      <c r="B55" s="76" t="s">
        <v>224</v>
      </c>
      <c r="C55" s="77"/>
      <c r="D55" s="78" t="s">
        <v>20</v>
      </c>
    </row>
  </sheetData>
  <mergeCells count="41">
    <mergeCell ref="C21:D21"/>
    <mergeCell ref="C28:D28"/>
    <mergeCell ref="B42:D42"/>
    <mergeCell ref="B38:D38"/>
    <mergeCell ref="B33:D33"/>
    <mergeCell ref="B23:D23"/>
    <mergeCell ref="C35:D35"/>
    <mergeCell ref="C36:D36"/>
    <mergeCell ref="C37:D37"/>
    <mergeCell ref="C39:D39"/>
    <mergeCell ref="C40:D40"/>
    <mergeCell ref="C41:D41"/>
    <mergeCell ref="C29:D29"/>
    <mergeCell ref="C30:D30"/>
    <mergeCell ref="C31:D31"/>
    <mergeCell ref="C32:D32"/>
    <mergeCell ref="C34:D34"/>
    <mergeCell ref="C22:D22"/>
    <mergeCell ref="C24:D24"/>
    <mergeCell ref="C25:D25"/>
    <mergeCell ref="C26:D26"/>
    <mergeCell ref="C27:D27"/>
    <mergeCell ref="B2:D2"/>
    <mergeCell ref="C19:D19"/>
    <mergeCell ref="C3:D3"/>
    <mergeCell ref="C4:D4"/>
    <mergeCell ref="C6:D6"/>
    <mergeCell ref="C7:D7"/>
    <mergeCell ref="C5:D5"/>
    <mergeCell ref="C8:D8"/>
    <mergeCell ref="B18:D18"/>
    <mergeCell ref="C20:D20"/>
    <mergeCell ref="C9:D9"/>
    <mergeCell ref="C10:D10"/>
    <mergeCell ref="C11:D11"/>
    <mergeCell ref="C12:D12"/>
    <mergeCell ref="C13:D13"/>
    <mergeCell ref="C14:D14"/>
    <mergeCell ref="C15:D15"/>
    <mergeCell ref="C16:D16"/>
    <mergeCell ref="C17:D17"/>
  </mergeCells>
  <pageMargins left="0.7" right="0.7" top="0.75" bottom="0.75" header="0.3" footer="0.3"/>
  <pageSetup paperSize="9" scale="5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213360</xdr:colOff>
                    <xdr:row>17</xdr:row>
                    <xdr:rowOff>160020</xdr:rowOff>
                  </from>
                  <to>
                    <xdr:col>2</xdr:col>
                    <xdr:colOff>1028700</xdr:colOff>
                    <xdr:row>19</xdr:row>
                    <xdr:rowOff>7620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861060</xdr:colOff>
                    <xdr:row>17</xdr:row>
                    <xdr:rowOff>160020</xdr:rowOff>
                  </from>
                  <to>
                    <xdr:col>3</xdr:col>
                    <xdr:colOff>0</xdr:colOff>
                    <xdr:row>19</xdr:row>
                    <xdr:rowOff>7620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213360</xdr:colOff>
                    <xdr:row>18</xdr:row>
                    <xdr:rowOff>175260</xdr:rowOff>
                  </from>
                  <to>
                    <xdr:col>2</xdr:col>
                    <xdr:colOff>1028700</xdr:colOff>
                    <xdr:row>20</xdr:row>
                    <xdr:rowOff>22860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861060</xdr:colOff>
                    <xdr:row>18</xdr:row>
                    <xdr:rowOff>175260</xdr:rowOff>
                  </from>
                  <to>
                    <xdr:col>3</xdr:col>
                    <xdr:colOff>0</xdr:colOff>
                    <xdr:row>20</xdr:row>
                    <xdr:rowOff>22860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137160</xdr:colOff>
                    <xdr:row>41</xdr:row>
                    <xdr:rowOff>160020</xdr:rowOff>
                  </from>
                  <to>
                    <xdr:col>2</xdr:col>
                    <xdr:colOff>952500</xdr:colOff>
                    <xdr:row>43</xdr:row>
                    <xdr:rowOff>7620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xdr:col>
                    <xdr:colOff>784860</xdr:colOff>
                    <xdr:row>41</xdr:row>
                    <xdr:rowOff>160020</xdr:rowOff>
                  </from>
                  <to>
                    <xdr:col>2</xdr:col>
                    <xdr:colOff>1600200</xdr:colOff>
                    <xdr:row>43</xdr:row>
                    <xdr:rowOff>7620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137160</xdr:colOff>
                    <xdr:row>42</xdr:row>
                    <xdr:rowOff>175260</xdr:rowOff>
                  </from>
                  <to>
                    <xdr:col>2</xdr:col>
                    <xdr:colOff>952500</xdr:colOff>
                    <xdr:row>44</xdr:row>
                    <xdr:rowOff>22860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xdr:col>
                    <xdr:colOff>784860</xdr:colOff>
                    <xdr:row>42</xdr:row>
                    <xdr:rowOff>175260</xdr:rowOff>
                  </from>
                  <to>
                    <xdr:col>2</xdr:col>
                    <xdr:colOff>1600200</xdr:colOff>
                    <xdr:row>44</xdr:row>
                    <xdr:rowOff>22860</xdr:rowOff>
                  </to>
                </anchor>
              </controlPr>
            </control>
          </mc:Choice>
        </mc:AlternateContent>
        <mc:AlternateContent xmlns:mc="http://schemas.openxmlformats.org/markup-compatibility/2006">
          <mc:Choice Requires="x14">
            <control shapeId="10258" r:id="rId12" name="Check Box 18">
              <controlPr defaultSize="0" autoFill="0" autoLine="0" autoPict="0">
                <anchor moveWithCells="1">
                  <from>
                    <xdr:col>2</xdr:col>
                    <xdr:colOff>137160</xdr:colOff>
                    <xdr:row>43</xdr:row>
                    <xdr:rowOff>175260</xdr:rowOff>
                  </from>
                  <to>
                    <xdr:col>2</xdr:col>
                    <xdr:colOff>952500</xdr:colOff>
                    <xdr:row>45</xdr:row>
                    <xdr:rowOff>22860</xdr:rowOff>
                  </to>
                </anchor>
              </controlPr>
            </control>
          </mc:Choice>
        </mc:AlternateContent>
        <mc:AlternateContent xmlns:mc="http://schemas.openxmlformats.org/markup-compatibility/2006">
          <mc:Choice Requires="x14">
            <control shapeId="10259" r:id="rId13" name="Check Box 19">
              <controlPr defaultSize="0" autoFill="0" autoLine="0" autoPict="0">
                <anchor moveWithCells="1">
                  <from>
                    <xdr:col>2</xdr:col>
                    <xdr:colOff>784860</xdr:colOff>
                    <xdr:row>43</xdr:row>
                    <xdr:rowOff>175260</xdr:rowOff>
                  </from>
                  <to>
                    <xdr:col>2</xdr:col>
                    <xdr:colOff>1600200</xdr:colOff>
                    <xdr:row>45</xdr:row>
                    <xdr:rowOff>22860</xdr:rowOff>
                  </to>
                </anchor>
              </controlPr>
            </control>
          </mc:Choice>
        </mc:AlternateContent>
        <mc:AlternateContent xmlns:mc="http://schemas.openxmlformats.org/markup-compatibility/2006">
          <mc:Choice Requires="x14">
            <control shapeId="10260" r:id="rId14" name="Check Box 20">
              <controlPr defaultSize="0" autoFill="0" autoLine="0" autoPict="0">
                <anchor moveWithCells="1">
                  <from>
                    <xdr:col>2</xdr:col>
                    <xdr:colOff>137160</xdr:colOff>
                    <xdr:row>44</xdr:row>
                    <xdr:rowOff>175260</xdr:rowOff>
                  </from>
                  <to>
                    <xdr:col>2</xdr:col>
                    <xdr:colOff>952500</xdr:colOff>
                    <xdr:row>46</xdr:row>
                    <xdr:rowOff>22860</xdr:rowOff>
                  </to>
                </anchor>
              </controlPr>
            </control>
          </mc:Choice>
        </mc:AlternateContent>
        <mc:AlternateContent xmlns:mc="http://schemas.openxmlformats.org/markup-compatibility/2006">
          <mc:Choice Requires="x14">
            <control shapeId="10261" r:id="rId15" name="Check Box 21">
              <controlPr defaultSize="0" autoFill="0" autoLine="0" autoPict="0">
                <anchor moveWithCells="1">
                  <from>
                    <xdr:col>2</xdr:col>
                    <xdr:colOff>784860</xdr:colOff>
                    <xdr:row>44</xdr:row>
                    <xdr:rowOff>175260</xdr:rowOff>
                  </from>
                  <to>
                    <xdr:col>2</xdr:col>
                    <xdr:colOff>1600200</xdr:colOff>
                    <xdr:row>46</xdr:row>
                    <xdr:rowOff>22860</xdr:rowOff>
                  </to>
                </anchor>
              </controlPr>
            </control>
          </mc:Choice>
        </mc:AlternateContent>
        <mc:AlternateContent xmlns:mc="http://schemas.openxmlformats.org/markup-compatibility/2006">
          <mc:Choice Requires="x14">
            <control shapeId="10262" r:id="rId16" name="Check Box 22">
              <controlPr defaultSize="0" autoFill="0" autoLine="0" autoPict="0">
                <anchor moveWithCells="1">
                  <from>
                    <xdr:col>2</xdr:col>
                    <xdr:colOff>137160</xdr:colOff>
                    <xdr:row>45</xdr:row>
                    <xdr:rowOff>160020</xdr:rowOff>
                  </from>
                  <to>
                    <xdr:col>2</xdr:col>
                    <xdr:colOff>952500</xdr:colOff>
                    <xdr:row>47</xdr:row>
                    <xdr:rowOff>7620</xdr:rowOff>
                  </to>
                </anchor>
              </controlPr>
            </control>
          </mc:Choice>
        </mc:AlternateContent>
        <mc:AlternateContent xmlns:mc="http://schemas.openxmlformats.org/markup-compatibility/2006">
          <mc:Choice Requires="x14">
            <control shapeId="10263" r:id="rId17" name="Check Box 23">
              <controlPr defaultSize="0" autoFill="0" autoLine="0" autoPict="0">
                <anchor moveWithCells="1">
                  <from>
                    <xdr:col>2</xdr:col>
                    <xdr:colOff>784860</xdr:colOff>
                    <xdr:row>45</xdr:row>
                    <xdr:rowOff>160020</xdr:rowOff>
                  </from>
                  <to>
                    <xdr:col>2</xdr:col>
                    <xdr:colOff>1600200</xdr:colOff>
                    <xdr:row>47</xdr:row>
                    <xdr:rowOff>7620</xdr:rowOff>
                  </to>
                </anchor>
              </controlPr>
            </control>
          </mc:Choice>
        </mc:AlternateContent>
        <mc:AlternateContent xmlns:mc="http://schemas.openxmlformats.org/markup-compatibility/2006">
          <mc:Choice Requires="x14">
            <control shapeId="10264" r:id="rId18" name="Check Box 24">
              <controlPr defaultSize="0" autoFill="0" autoLine="0" autoPict="0">
                <anchor moveWithCells="1">
                  <from>
                    <xdr:col>2</xdr:col>
                    <xdr:colOff>137160</xdr:colOff>
                    <xdr:row>46</xdr:row>
                    <xdr:rowOff>175260</xdr:rowOff>
                  </from>
                  <to>
                    <xdr:col>2</xdr:col>
                    <xdr:colOff>952500</xdr:colOff>
                    <xdr:row>48</xdr:row>
                    <xdr:rowOff>22860</xdr:rowOff>
                  </to>
                </anchor>
              </controlPr>
            </control>
          </mc:Choice>
        </mc:AlternateContent>
        <mc:AlternateContent xmlns:mc="http://schemas.openxmlformats.org/markup-compatibility/2006">
          <mc:Choice Requires="x14">
            <control shapeId="10265" r:id="rId19" name="Check Box 25">
              <controlPr defaultSize="0" autoFill="0" autoLine="0" autoPict="0">
                <anchor moveWithCells="1">
                  <from>
                    <xdr:col>2</xdr:col>
                    <xdr:colOff>784860</xdr:colOff>
                    <xdr:row>46</xdr:row>
                    <xdr:rowOff>175260</xdr:rowOff>
                  </from>
                  <to>
                    <xdr:col>2</xdr:col>
                    <xdr:colOff>1600200</xdr:colOff>
                    <xdr:row>48</xdr:row>
                    <xdr:rowOff>22860</xdr:rowOff>
                  </to>
                </anchor>
              </controlPr>
            </control>
          </mc:Choice>
        </mc:AlternateContent>
        <mc:AlternateContent xmlns:mc="http://schemas.openxmlformats.org/markup-compatibility/2006">
          <mc:Choice Requires="x14">
            <control shapeId="10266" r:id="rId20" name="Check Box 26">
              <controlPr defaultSize="0" autoFill="0" autoLine="0" autoPict="0">
                <anchor moveWithCells="1">
                  <from>
                    <xdr:col>2</xdr:col>
                    <xdr:colOff>137160</xdr:colOff>
                    <xdr:row>47</xdr:row>
                    <xdr:rowOff>175260</xdr:rowOff>
                  </from>
                  <to>
                    <xdr:col>2</xdr:col>
                    <xdr:colOff>952500</xdr:colOff>
                    <xdr:row>49</xdr:row>
                    <xdr:rowOff>22860</xdr:rowOff>
                  </to>
                </anchor>
              </controlPr>
            </control>
          </mc:Choice>
        </mc:AlternateContent>
        <mc:AlternateContent xmlns:mc="http://schemas.openxmlformats.org/markup-compatibility/2006">
          <mc:Choice Requires="x14">
            <control shapeId="10267" r:id="rId21" name="Check Box 27">
              <controlPr defaultSize="0" autoFill="0" autoLine="0" autoPict="0">
                <anchor moveWithCells="1">
                  <from>
                    <xdr:col>2</xdr:col>
                    <xdr:colOff>784860</xdr:colOff>
                    <xdr:row>47</xdr:row>
                    <xdr:rowOff>175260</xdr:rowOff>
                  </from>
                  <to>
                    <xdr:col>2</xdr:col>
                    <xdr:colOff>1600200</xdr:colOff>
                    <xdr:row>49</xdr:row>
                    <xdr:rowOff>22860</xdr:rowOff>
                  </to>
                </anchor>
              </controlPr>
            </control>
          </mc:Choice>
        </mc:AlternateContent>
        <mc:AlternateContent xmlns:mc="http://schemas.openxmlformats.org/markup-compatibility/2006">
          <mc:Choice Requires="x14">
            <control shapeId="10268" r:id="rId22" name="Check Box 28">
              <controlPr defaultSize="0" autoFill="0" autoLine="0" autoPict="0">
                <anchor moveWithCells="1">
                  <from>
                    <xdr:col>2</xdr:col>
                    <xdr:colOff>137160</xdr:colOff>
                    <xdr:row>48</xdr:row>
                    <xdr:rowOff>175260</xdr:rowOff>
                  </from>
                  <to>
                    <xdr:col>2</xdr:col>
                    <xdr:colOff>952500</xdr:colOff>
                    <xdr:row>50</xdr:row>
                    <xdr:rowOff>22860</xdr:rowOff>
                  </to>
                </anchor>
              </controlPr>
            </control>
          </mc:Choice>
        </mc:AlternateContent>
        <mc:AlternateContent xmlns:mc="http://schemas.openxmlformats.org/markup-compatibility/2006">
          <mc:Choice Requires="x14">
            <control shapeId="10269" r:id="rId23" name="Check Box 29">
              <controlPr defaultSize="0" autoFill="0" autoLine="0" autoPict="0">
                <anchor moveWithCells="1">
                  <from>
                    <xdr:col>2</xdr:col>
                    <xdr:colOff>784860</xdr:colOff>
                    <xdr:row>48</xdr:row>
                    <xdr:rowOff>175260</xdr:rowOff>
                  </from>
                  <to>
                    <xdr:col>2</xdr:col>
                    <xdr:colOff>1600200</xdr:colOff>
                    <xdr:row>50</xdr:row>
                    <xdr:rowOff>22860</xdr:rowOff>
                  </to>
                </anchor>
              </controlPr>
            </control>
          </mc:Choice>
        </mc:AlternateContent>
        <mc:AlternateContent xmlns:mc="http://schemas.openxmlformats.org/markup-compatibility/2006">
          <mc:Choice Requires="x14">
            <control shapeId="10270" r:id="rId24" name="Check Box 30">
              <controlPr defaultSize="0" autoFill="0" autoLine="0" autoPict="0">
                <anchor moveWithCells="1">
                  <from>
                    <xdr:col>2</xdr:col>
                    <xdr:colOff>137160</xdr:colOff>
                    <xdr:row>49</xdr:row>
                    <xdr:rowOff>160020</xdr:rowOff>
                  </from>
                  <to>
                    <xdr:col>2</xdr:col>
                    <xdr:colOff>952500</xdr:colOff>
                    <xdr:row>51</xdr:row>
                    <xdr:rowOff>7620</xdr:rowOff>
                  </to>
                </anchor>
              </controlPr>
            </control>
          </mc:Choice>
        </mc:AlternateContent>
        <mc:AlternateContent xmlns:mc="http://schemas.openxmlformats.org/markup-compatibility/2006">
          <mc:Choice Requires="x14">
            <control shapeId="10271" r:id="rId25" name="Check Box 31">
              <controlPr defaultSize="0" autoFill="0" autoLine="0" autoPict="0">
                <anchor moveWithCells="1">
                  <from>
                    <xdr:col>2</xdr:col>
                    <xdr:colOff>784860</xdr:colOff>
                    <xdr:row>49</xdr:row>
                    <xdr:rowOff>160020</xdr:rowOff>
                  </from>
                  <to>
                    <xdr:col>2</xdr:col>
                    <xdr:colOff>1600200</xdr:colOff>
                    <xdr:row>51</xdr:row>
                    <xdr:rowOff>7620</xdr:rowOff>
                  </to>
                </anchor>
              </controlPr>
            </control>
          </mc:Choice>
        </mc:AlternateContent>
        <mc:AlternateContent xmlns:mc="http://schemas.openxmlformats.org/markup-compatibility/2006">
          <mc:Choice Requires="x14">
            <control shapeId="10272" r:id="rId26" name="Check Box 32">
              <controlPr defaultSize="0" autoFill="0" autoLine="0" autoPict="0">
                <anchor moveWithCells="1">
                  <from>
                    <xdr:col>2</xdr:col>
                    <xdr:colOff>137160</xdr:colOff>
                    <xdr:row>50</xdr:row>
                    <xdr:rowOff>160020</xdr:rowOff>
                  </from>
                  <to>
                    <xdr:col>2</xdr:col>
                    <xdr:colOff>952500</xdr:colOff>
                    <xdr:row>52</xdr:row>
                    <xdr:rowOff>7620</xdr:rowOff>
                  </to>
                </anchor>
              </controlPr>
            </control>
          </mc:Choice>
        </mc:AlternateContent>
        <mc:AlternateContent xmlns:mc="http://schemas.openxmlformats.org/markup-compatibility/2006">
          <mc:Choice Requires="x14">
            <control shapeId="10273" r:id="rId27" name="Check Box 33">
              <controlPr defaultSize="0" autoFill="0" autoLine="0" autoPict="0">
                <anchor moveWithCells="1">
                  <from>
                    <xdr:col>2</xdr:col>
                    <xdr:colOff>784860</xdr:colOff>
                    <xdr:row>50</xdr:row>
                    <xdr:rowOff>160020</xdr:rowOff>
                  </from>
                  <to>
                    <xdr:col>2</xdr:col>
                    <xdr:colOff>1600200</xdr:colOff>
                    <xdr:row>52</xdr:row>
                    <xdr:rowOff>7620</xdr:rowOff>
                  </to>
                </anchor>
              </controlPr>
            </control>
          </mc:Choice>
        </mc:AlternateContent>
        <mc:AlternateContent xmlns:mc="http://schemas.openxmlformats.org/markup-compatibility/2006">
          <mc:Choice Requires="x14">
            <control shapeId="10274" r:id="rId28" name="Check Box 34">
              <controlPr defaultSize="0" autoFill="0" autoLine="0" autoPict="0">
                <anchor moveWithCells="1">
                  <from>
                    <xdr:col>2</xdr:col>
                    <xdr:colOff>137160</xdr:colOff>
                    <xdr:row>51</xdr:row>
                    <xdr:rowOff>76200</xdr:rowOff>
                  </from>
                  <to>
                    <xdr:col>2</xdr:col>
                    <xdr:colOff>952500</xdr:colOff>
                    <xdr:row>53</xdr:row>
                    <xdr:rowOff>114300</xdr:rowOff>
                  </to>
                </anchor>
              </controlPr>
            </control>
          </mc:Choice>
        </mc:AlternateContent>
        <mc:AlternateContent xmlns:mc="http://schemas.openxmlformats.org/markup-compatibility/2006">
          <mc:Choice Requires="x14">
            <control shapeId="10275" r:id="rId29" name="Check Box 35">
              <controlPr defaultSize="0" autoFill="0" autoLine="0" autoPict="0">
                <anchor moveWithCells="1">
                  <from>
                    <xdr:col>2</xdr:col>
                    <xdr:colOff>784860</xdr:colOff>
                    <xdr:row>51</xdr:row>
                    <xdr:rowOff>76200</xdr:rowOff>
                  </from>
                  <to>
                    <xdr:col>2</xdr:col>
                    <xdr:colOff>1600200</xdr:colOff>
                    <xdr:row>53</xdr:row>
                    <xdr:rowOff>114300</xdr:rowOff>
                  </to>
                </anchor>
              </controlPr>
            </control>
          </mc:Choice>
        </mc:AlternateContent>
        <mc:AlternateContent xmlns:mc="http://schemas.openxmlformats.org/markup-compatibility/2006">
          <mc:Choice Requires="x14">
            <control shapeId="10276" r:id="rId30" name="Check Box 36">
              <controlPr defaultSize="0" autoFill="0" autoLine="0" autoPict="0">
                <anchor moveWithCells="1">
                  <from>
                    <xdr:col>2</xdr:col>
                    <xdr:colOff>137160</xdr:colOff>
                    <xdr:row>52</xdr:row>
                    <xdr:rowOff>76200</xdr:rowOff>
                  </from>
                  <to>
                    <xdr:col>2</xdr:col>
                    <xdr:colOff>952500</xdr:colOff>
                    <xdr:row>54</xdr:row>
                    <xdr:rowOff>114300</xdr:rowOff>
                  </to>
                </anchor>
              </controlPr>
            </control>
          </mc:Choice>
        </mc:AlternateContent>
        <mc:AlternateContent xmlns:mc="http://schemas.openxmlformats.org/markup-compatibility/2006">
          <mc:Choice Requires="x14">
            <control shapeId="10277" r:id="rId31" name="Check Box 37">
              <controlPr defaultSize="0" autoFill="0" autoLine="0" autoPict="0">
                <anchor moveWithCells="1">
                  <from>
                    <xdr:col>2</xdr:col>
                    <xdr:colOff>784860</xdr:colOff>
                    <xdr:row>52</xdr:row>
                    <xdr:rowOff>76200</xdr:rowOff>
                  </from>
                  <to>
                    <xdr:col>2</xdr:col>
                    <xdr:colOff>1600200</xdr:colOff>
                    <xdr:row>54</xdr:row>
                    <xdr:rowOff>114300</xdr:rowOff>
                  </to>
                </anchor>
              </controlPr>
            </control>
          </mc:Choice>
        </mc:AlternateContent>
        <mc:AlternateContent xmlns:mc="http://schemas.openxmlformats.org/markup-compatibility/2006">
          <mc:Choice Requires="x14">
            <control shapeId="10278" r:id="rId32" name="Check Box 38">
              <controlPr defaultSize="0" autoFill="0" autoLine="0" autoPict="0">
                <anchor moveWithCells="1">
                  <from>
                    <xdr:col>2</xdr:col>
                    <xdr:colOff>213360</xdr:colOff>
                    <xdr:row>19</xdr:row>
                    <xdr:rowOff>175260</xdr:rowOff>
                  </from>
                  <to>
                    <xdr:col>2</xdr:col>
                    <xdr:colOff>1028700</xdr:colOff>
                    <xdr:row>21</xdr:row>
                    <xdr:rowOff>22860</xdr:rowOff>
                  </to>
                </anchor>
              </controlPr>
            </control>
          </mc:Choice>
        </mc:AlternateContent>
        <mc:AlternateContent xmlns:mc="http://schemas.openxmlformats.org/markup-compatibility/2006">
          <mc:Choice Requires="x14">
            <control shapeId="10279" r:id="rId33" name="Check Box 39">
              <controlPr defaultSize="0" autoFill="0" autoLine="0" autoPict="0">
                <anchor moveWithCells="1">
                  <from>
                    <xdr:col>2</xdr:col>
                    <xdr:colOff>861060</xdr:colOff>
                    <xdr:row>19</xdr:row>
                    <xdr:rowOff>175260</xdr:rowOff>
                  </from>
                  <to>
                    <xdr:col>3</xdr:col>
                    <xdr:colOff>0</xdr:colOff>
                    <xdr:row>21</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3"/>
  <sheetViews>
    <sheetView showGridLines="0" zoomScaleNormal="100" workbookViewId="0">
      <selection activeCell="R18" sqref="R18"/>
    </sheetView>
  </sheetViews>
  <sheetFormatPr defaultColWidth="8.88671875" defaultRowHeight="14.4" x14ac:dyDescent="0.3"/>
  <cols>
    <col min="1" max="1" width="8.88671875" style="1" customWidth="1"/>
    <col min="2" max="2" width="18.44140625" style="1" bestFit="1" customWidth="1"/>
    <col min="3" max="3" width="40.33203125" style="1" customWidth="1"/>
    <col min="4" max="4" width="28.6640625" style="1" customWidth="1"/>
    <col min="5" max="5" width="14.33203125" style="1" customWidth="1"/>
    <col min="6" max="6" width="28.6640625" style="1" customWidth="1"/>
    <col min="7" max="7" width="14.33203125" style="1" customWidth="1"/>
    <col min="8" max="16384" width="8.88671875" style="1"/>
  </cols>
  <sheetData>
    <row r="1" spans="2:7" ht="15" thickBot="1" x14ac:dyDescent="0.35"/>
    <row r="2" spans="2:7" ht="34.950000000000003" customHeight="1" thickBot="1" x14ac:dyDescent="0.35">
      <c r="B2" s="67" t="s">
        <v>44</v>
      </c>
      <c r="C2" s="68" t="s">
        <v>116</v>
      </c>
      <c r="D2" s="68" t="s">
        <v>117</v>
      </c>
      <c r="E2" s="68" t="s">
        <v>143</v>
      </c>
      <c r="F2" s="68" t="s">
        <v>118</v>
      </c>
      <c r="G2" s="69" t="s">
        <v>143</v>
      </c>
    </row>
    <row r="3" spans="2:7" ht="42.6" customHeight="1" x14ac:dyDescent="0.3">
      <c r="B3" s="70" t="s">
        <v>35</v>
      </c>
      <c r="C3" s="71" t="s">
        <v>250</v>
      </c>
      <c r="D3" s="72"/>
      <c r="E3" s="73" t="s">
        <v>146</v>
      </c>
      <c r="F3" s="72"/>
      <c r="G3" s="74" t="s">
        <v>146</v>
      </c>
    </row>
    <row r="4" spans="2:7" ht="42.6" customHeight="1" x14ac:dyDescent="0.3">
      <c r="B4" s="27" t="s">
        <v>36</v>
      </c>
      <c r="C4" s="8" t="s">
        <v>249</v>
      </c>
      <c r="D4" s="3"/>
      <c r="E4" s="9" t="s">
        <v>146</v>
      </c>
      <c r="F4" s="3"/>
      <c r="G4" s="17" t="s">
        <v>146</v>
      </c>
    </row>
    <row r="5" spans="2:7" ht="42.6" customHeight="1" x14ac:dyDescent="0.3">
      <c r="B5" s="27" t="s">
        <v>37</v>
      </c>
      <c r="C5" s="8" t="s">
        <v>251</v>
      </c>
      <c r="D5" s="3"/>
      <c r="E5" s="9" t="s">
        <v>146</v>
      </c>
      <c r="F5" s="3"/>
      <c r="G5" s="17" t="s">
        <v>146</v>
      </c>
    </row>
    <row r="6" spans="2:7" ht="42.6" customHeight="1" x14ac:dyDescent="0.3">
      <c r="B6" s="27" t="s">
        <v>38</v>
      </c>
      <c r="C6" s="8" t="s">
        <v>248</v>
      </c>
      <c r="D6" s="3"/>
      <c r="E6" s="9" t="s">
        <v>146</v>
      </c>
      <c r="F6" s="3"/>
      <c r="G6" s="17" t="s">
        <v>146</v>
      </c>
    </row>
    <row r="7" spans="2:7" ht="42.6" customHeight="1" x14ac:dyDescent="0.3">
      <c r="B7" s="27" t="s">
        <v>39</v>
      </c>
      <c r="C7" s="8" t="s">
        <v>247</v>
      </c>
      <c r="D7" s="3"/>
      <c r="E7" s="9" t="s">
        <v>146</v>
      </c>
      <c r="F7" s="3"/>
      <c r="G7" s="17" t="s">
        <v>146</v>
      </c>
    </row>
    <row r="8" spans="2:7" ht="42.6" customHeight="1" x14ac:dyDescent="0.3">
      <c r="B8" s="27" t="s">
        <v>40</v>
      </c>
      <c r="C8" s="8" t="s">
        <v>246</v>
      </c>
      <c r="D8" s="3"/>
      <c r="E8" s="9" t="s">
        <v>146</v>
      </c>
      <c r="F8" s="3"/>
      <c r="G8" s="17" t="s">
        <v>146</v>
      </c>
    </row>
    <row r="9" spans="2:7" ht="42.6" customHeight="1" x14ac:dyDescent="0.3">
      <c r="B9" s="27" t="s">
        <v>41</v>
      </c>
      <c r="C9" s="8" t="s">
        <v>245</v>
      </c>
      <c r="D9" s="3"/>
      <c r="E9" s="9" t="s">
        <v>146</v>
      </c>
      <c r="F9" s="3"/>
      <c r="G9" s="17" t="s">
        <v>146</v>
      </c>
    </row>
    <row r="10" spans="2:7" ht="42.6" customHeight="1" x14ac:dyDescent="0.3">
      <c r="B10" s="27" t="s">
        <v>42</v>
      </c>
      <c r="C10" s="8" t="s">
        <v>244</v>
      </c>
      <c r="D10" s="3"/>
      <c r="E10" s="9" t="s">
        <v>146</v>
      </c>
      <c r="F10" s="3"/>
      <c r="G10" s="17" t="s">
        <v>146</v>
      </c>
    </row>
    <row r="11" spans="2:7" ht="42.6" customHeight="1" x14ac:dyDescent="0.3">
      <c r="B11" s="27" t="s">
        <v>43</v>
      </c>
      <c r="C11" s="8" t="s">
        <v>243</v>
      </c>
      <c r="D11" s="3"/>
      <c r="E11" s="9" t="s">
        <v>146</v>
      </c>
      <c r="F11" s="3"/>
      <c r="G11" s="17" t="s">
        <v>146</v>
      </c>
    </row>
    <row r="12" spans="2:7" ht="42.6" customHeight="1" x14ac:dyDescent="0.3">
      <c r="B12" s="27" t="s">
        <v>166</v>
      </c>
      <c r="C12" s="8" t="s">
        <v>167</v>
      </c>
      <c r="D12" s="3"/>
      <c r="E12" s="9" t="s">
        <v>146</v>
      </c>
      <c r="F12" s="3"/>
      <c r="G12" s="17" t="s">
        <v>146</v>
      </c>
    </row>
    <row r="13" spans="2:7" ht="42.6" customHeight="1" thickBot="1" x14ac:dyDescent="0.35">
      <c r="B13" s="26" t="s">
        <v>241</v>
      </c>
      <c r="C13" s="25" t="s">
        <v>242</v>
      </c>
      <c r="D13" s="4"/>
      <c r="E13" s="14" t="s">
        <v>146</v>
      </c>
      <c r="F13" s="4"/>
      <c r="G13" s="18" t="s">
        <v>146</v>
      </c>
    </row>
  </sheetData>
  <dataValidations count="1">
    <dataValidation type="list" allowBlank="1" showInputMessage="1" showErrorMessage="1" sqref="E3:E13">
      <formula1>$AL$7:$AL$11</formula1>
    </dataValidation>
  </dataValidations>
  <pageMargins left="0.7" right="0.7" top="0.75" bottom="0.75" header="0.3" footer="0.3"/>
  <pageSetup paperSize="9" scale="63" orientation="landscape" r:id="rId1"/>
  <drawing r:id="rId2"/>
  <extLst>
    <ext xmlns:x14="http://schemas.microsoft.com/office/spreadsheetml/2009/9/main" uri="{78C0D931-6437-407d-A8EE-F0AAD7539E65}">
      <x14:conditionalFormattings>
        <x14:conditionalFormatting xmlns:xm="http://schemas.microsoft.com/office/excel/2006/main">
          <x14:cfRule type="cellIs" priority="56" operator="equal" id="{8293F4F3-2BD7-447A-B2E8-767D9E7DED99}">
            <xm:f>Kriterler!$AL$6</xm:f>
            <x14:dxf>
              <fill>
                <patternFill>
                  <bgColor rgb="FFC00000"/>
                </patternFill>
              </fill>
            </x14:dxf>
          </x14:cfRule>
          <x14:cfRule type="cellIs" priority="57" operator="equal" id="{58E67BBD-1764-4408-9BA1-C9E5E3BE9A82}">
            <xm:f>Kriterler!$AL$7</xm:f>
            <x14:dxf>
              <fill>
                <patternFill>
                  <bgColor rgb="FFFF3300"/>
                </patternFill>
              </fill>
            </x14:dxf>
          </x14:cfRule>
          <x14:cfRule type="cellIs" priority="58" operator="equal" id="{2644642C-93F1-40AC-B05A-2EDA5B670FDF}">
            <xm:f>Kriterler!$AL$8</xm:f>
            <x14:dxf>
              <fill>
                <patternFill>
                  <bgColor rgb="FFFF6600"/>
                </patternFill>
              </fill>
            </x14:dxf>
          </x14:cfRule>
          <x14:cfRule type="cellIs" priority="59" operator="equal" id="{8951AED5-3E0D-437F-AF83-6E305CA17F6C}">
            <xm:f>Kriterler!$AL$9</xm:f>
            <x14:dxf>
              <fill>
                <patternFill>
                  <bgColor rgb="FFFF9933"/>
                </patternFill>
              </fill>
            </x14:dxf>
          </x14:cfRule>
          <x14:cfRule type="cellIs" priority="60" operator="equal" id="{74E97547-80B9-4FC1-9A1B-E094A58AFD46}">
            <xm:f>Kriterler!$AL$10</xm:f>
            <x14:dxf>
              <fill>
                <patternFill>
                  <bgColor theme="7" tint="0.59996337778862885"/>
                </patternFill>
              </fill>
            </x14:dxf>
          </x14:cfRule>
          <xm:sqref>G3</xm:sqref>
        </x14:conditionalFormatting>
        <x14:conditionalFormatting xmlns:xm="http://schemas.microsoft.com/office/excel/2006/main">
          <x14:cfRule type="cellIs" priority="51" operator="equal" id="{3BE87427-3131-4195-8B7F-C1DDCA1E2571}">
            <xm:f>Kriterler!$AL$6</xm:f>
            <x14:dxf>
              <fill>
                <patternFill>
                  <bgColor rgb="FFC00000"/>
                </patternFill>
              </fill>
            </x14:dxf>
          </x14:cfRule>
          <x14:cfRule type="cellIs" priority="52" operator="equal" id="{E260269A-C1E2-4016-B5DC-F284E633FD54}">
            <xm:f>Kriterler!$AL$7</xm:f>
            <x14:dxf>
              <fill>
                <patternFill>
                  <bgColor rgb="FFFF3300"/>
                </patternFill>
              </fill>
            </x14:dxf>
          </x14:cfRule>
          <x14:cfRule type="cellIs" priority="53" operator="equal" id="{0D4676C5-7C08-4B9F-859E-D20EEEEDAB9D}">
            <xm:f>Kriterler!$AL$8</xm:f>
            <x14:dxf>
              <fill>
                <patternFill>
                  <bgColor rgb="FFFF6600"/>
                </patternFill>
              </fill>
            </x14:dxf>
          </x14:cfRule>
          <x14:cfRule type="cellIs" priority="54" operator="equal" id="{335BD956-E021-4094-9F94-D13DE9982A8C}">
            <xm:f>Kriterler!$AL$9</xm:f>
            <x14:dxf>
              <fill>
                <patternFill>
                  <bgColor rgb="FFFF9933"/>
                </patternFill>
              </fill>
            </x14:dxf>
          </x14:cfRule>
          <x14:cfRule type="cellIs" priority="55" operator="equal" id="{5FED2F94-9313-41AA-8C0C-F75CAC36BCCA}">
            <xm:f>Kriterler!$AL$10</xm:f>
            <x14:dxf>
              <fill>
                <patternFill>
                  <bgColor theme="7" tint="0.59996337778862885"/>
                </patternFill>
              </fill>
            </x14:dxf>
          </x14:cfRule>
          <xm:sqref>G4</xm:sqref>
        </x14:conditionalFormatting>
        <x14:conditionalFormatting xmlns:xm="http://schemas.microsoft.com/office/excel/2006/main">
          <x14:cfRule type="cellIs" priority="46" operator="equal" id="{31F8EDA0-0137-4273-9DA4-9DD32354A645}">
            <xm:f>Kriterler!$AL$6</xm:f>
            <x14:dxf>
              <fill>
                <patternFill>
                  <bgColor rgb="FFC00000"/>
                </patternFill>
              </fill>
            </x14:dxf>
          </x14:cfRule>
          <x14:cfRule type="cellIs" priority="47" operator="equal" id="{5CE6B2D8-651B-4921-9648-1183FF329205}">
            <xm:f>Kriterler!$AL$7</xm:f>
            <x14:dxf>
              <fill>
                <patternFill>
                  <bgColor rgb="FFFF3300"/>
                </patternFill>
              </fill>
            </x14:dxf>
          </x14:cfRule>
          <x14:cfRule type="cellIs" priority="48" operator="equal" id="{C67BBCEB-706C-4926-AC46-E3B4891BE180}">
            <xm:f>Kriterler!$AL$8</xm:f>
            <x14:dxf>
              <fill>
                <patternFill>
                  <bgColor rgb="FFFF6600"/>
                </patternFill>
              </fill>
            </x14:dxf>
          </x14:cfRule>
          <x14:cfRule type="cellIs" priority="49" operator="equal" id="{553B1399-856F-4F25-915B-2A7BDB0FA0B3}">
            <xm:f>Kriterler!$AL$9</xm:f>
            <x14:dxf>
              <fill>
                <patternFill>
                  <bgColor rgb="FFFF9933"/>
                </patternFill>
              </fill>
            </x14:dxf>
          </x14:cfRule>
          <x14:cfRule type="cellIs" priority="50" operator="equal" id="{65610915-3468-4604-8E49-2AB4EABD274C}">
            <xm:f>Kriterler!$AL$10</xm:f>
            <x14:dxf>
              <fill>
                <patternFill>
                  <bgColor theme="7" tint="0.59996337778862885"/>
                </patternFill>
              </fill>
            </x14:dxf>
          </x14:cfRule>
          <xm:sqref>E3:E4</xm:sqref>
        </x14:conditionalFormatting>
        <x14:conditionalFormatting xmlns:xm="http://schemas.microsoft.com/office/excel/2006/main">
          <x14:cfRule type="cellIs" priority="41" operator="equal" id="{9CF2829F-2A2E-482E-A3DE-E65FD6D3870B}">
            <xm:f>Kriterler!$AL$6</xm:f>
            <x14:dxf>
              <fill>
                <patternFill>
                  <bgColor rgb="FFC00000"/>
                </patternFill>
              </fill>
            </x14:dxf>
          </x14:cfRule>
          <x14:cfRule type="cellIs" priority="42" operator="equal" id="{8FF1F456-2EB3-4FCC-84D1-713CA2918E50}">
            <xm:f>Kriterler!$AL$7</xm:f>
            <x14:dxf>
              <fill>
                <patternFill>
                  <bgColor rgb="FFFF3300"/>
                </patternFill>
              </fill>
            </x14:dxf>
          </x14:cfRule>
          <x14:cfRule type="cellIs" priority="43" operator="equal" id="{242F3B55-EE45-45CB-8027-9DF311304E93}">
            <xm:f>Kriterler!$AL$8</xm:f>
            <x14:dxf>
              <fill>
                <patternFill>
                  <bgColor rgb="FFFF6600"/>
                </patternFill>
              </fill>
            </x14:dxf>
          </x14:cfRule>
          <x14:cfRule type="cellIs" priority="44" operator="equal" id="{DC1F1BDC-1189-4B16-BD71-2910B97495A6}">
            <xm:f>Kriterler!$AL$9</xm:f>
            <x14:dxf>
              <fill>
                <patternFill>
                  <bgColor rgb="FFFF9933"/>
                </patternFill>
              </fill>
            </x14:dxf>
          </x14:cfRule>
          <x14:cfRule type="cellIs" priority="45" operator="equal" id="{586C6702-CDD2-42AC-BDE4-A0FD0A0702CC}">
            <xm:f>Kriterler!$AL$10</xm:f>
            <x14:dxf>
              <fill>
                <patternFill>
                  <bgColor theme="7" tint="0.59996337778862885"/>
                </patternFill>
              </fill>
            </x14:dxf>
          </x14:cfRule>
          <xm:sqref>E5</xm:sqref>
        </x14:conditionalFormatting>
        <x14:conditionalFormatting xmlns:xm="http://schemas.microsoft.com/office/excel/2006/main">
          <x14:cfRule type="cellIs" priority="16" operator="equal" id="{F5FA7A57-56F8-417D-966C-036B8059466B}">
            <xm:f>Kriterler!$AL$6</xm:f>
            <x14:dxf>
              <fill>
                <patternFill>
                  <bgColor rgb="FFC00000"/>
                </patternFill>
              </fill>
            </x14:dxf>
          </x14:cfRule>
          <x14:cfRule type="cellIs" priority="17" operator="equal" id="{1A0A15C7-37CB-438A-BD72-595213FEAEA6}">
            <xm:f>Kriterler!$AL$7</xm:f>
            <x14:dxf>
              <fill>
                <patternFill>
                  <bgColor rgb="FFFF3300"/>
                </patternFill>
              </fill>
            </x14:dxf>
          </x14:cfRule>
          <x14:cfRule type="cellIs" priority="18" operator="equal" id="{EADF8E0E-FBDD-43D8-B2F0-53AD07981444}">
            <xm:f>Kriterler!$AL$8</xm:f>
            <x14:dxf>
              <fill>
                <patternFill>
                  <bgColor rgb="FFFF6600"/>
                </patternFill>
              </fill>
            </x14:dxf>
          </x14:cfRule>
          <x14:cfRule type="cellIs" priority="19" operator="equal" id="{508CCAA1-7FC5-47AE-9DC2-71C08D5C2F94}">
            <xm:f>Kriterler!$AL$9</xm:f>
            <x14:dxf>
              <fill>
                <patternFill>
                  <bgColor rgb="FFFF9933"/>
                </patternFill>
              </fill>
            </x14:dxf>
          </x14:cfRule>
          <x14:cfRule type="cellIs" priority="20" operator="equal" id="{409EF112-3D34-4B0D-88AB-0BB03BC82AA2}">
            <xm:f>Kriterler!$AL$10</xm:f>
            <x14:dxf>
              <fill>
                <patternFill>
                  <bgColor theme="7" tint="0.59996337778862885"/>
                </patternFill>
              </fill>
            </x14:dxf>
          </x14:cfRule>
          <xm:sqref>E6:E12</xm:sqref>
        </x14:conditionalFormatting>
        <x14:conditionalFormatting xmlns:xm="http://schemas.microsoft.com/office/excel/2006/main">
          <x14:cfRule type="cellIs" priority="11" operator="equal" id="{ACC7EFD8-5A44-451E-AE03-9D9D25241D7B}">
            <xm:f>Kriterler!$AL$6</xm:f>
            <x14:dxf>
              <fill>
                <patternFill>
                  <bgColor rgb="FFC00000"/>
                </patternFill>
              </fill>
            </x14:dxf>
          </x14:cfRule>
          <x14:cfRule type="cellIs" priority="12" operator="equal" id="{3D11D5F1-CDF6-473C-A269-40A84120549F}">
            <xm:f>Kriterler!$AL$7</xm:f>
            <x14:dxf>
              <fill>
                <patternFill>
                  <bgColor rgb="FFFF3300"/>
                </patternFill>
              </fill>
            </x14:dxf>
          </x14:cfRule>
          <x14:cfRule type="cellIs" priority="13" operator="equal" id="{908F8E28-9A70-4FDB-9172-4A6EAA12362C}">
            <xm:f>Kriterler!$AL$8</xm:f>
            <x14:dxf>
              <fill>
                <patternFill>
                  <bgColor rgb="FFFF6600"/>
                </patternFill>
              </fill>
            </x14:dxf>
          </x14:cfRule>
          <x14:cfRule type="cellIs" priority="14" operator="equal" id="{6DDE1593-28C1-409C-BC31-9DD3EDE34731}">
            <xm:f>Kriterler!$AL$9</xm:f>
            <x14:dxf>
              <fill>
                <patternFill>
                  <bgColor rgb="FFFF9933"/>
                </patternFill>
              </fill>
            </x14:dxf>
          </x14:cfRule>
          <x14:cfRule type="cellIs" priority="15" operator="equal" id="{E0F1A2EE-3390-441E-B2E3-FA5600AA253E}">
            <xm:f>Kriterler!$AL$10</xm:f>
            <x14:dxf>
              <fill>
                <patternFill>
                  <bgColor theme="7" tint="0.59996337778862885"/>
                </patternFill>
              </fill>
            </x14:dxf>
          </x14:cfRule>
          <xm:sqref>G5:G12</xm:sqref>
        </x14:conditionalFormatting>
        <x14:conditionalFormatting xmlns:xm="http://schemas.microsoft.com/office/excel/2006/main">
          <x14:cfRule type="cellIs" priority="6" operator="equal" id="{EBAF9F5C-9DEA-4E8E-A57F-3BA6369847D8}">
            <xm:f>Kriterler!$AL$6</xm:f>
            <x14:dxf>
              <fill>
                <patternFill>
                  <bgColor rgb="FFC00000"/>
                </patternFill>
              </fill>
            </x14:dxf>
          </x14:cfRule>
          <x14:cfRule type="cellIs" priority="7" operator="equal" id="{B32E2814-B450-4533-9FA9-C9C09942038F}">
            <xm:f>Kriterler!$AL$7</xm:f>
            <x14:dxf>
              <fill>
                <patternFill>
                  <bgColor rgb="FFFF3300"/>
                </patternFill>
              </fill>
            </x14:dxf>
          </x14:cfRule>
          <x14:cfRule type="cellIs" priority="8" operator="equal" id="{F2669D12-F0BD-4158-8D7A-9A3993E10BC2}">
            <xm:f>Kriterler!$AL$8</xm:f>
            <x14:dxf>
              <fill>
                <patternFill>
                  <bgColor rgb="FFFF6600"/>
                </patternFill>
              </fill>
            </x14:dxf>
          </x14:cfRule>
          <x14:cfRule type="cellIs" priority="9" operator="equal" id="{4330FD3F-D18D-44CC-9704-F98173B39FA7}">
            <xm:f>Kriterler!$AL$9</xm:f>
            <x14:dxf>
              <fill>
                <patternFill>
                  <bgColor rgb="FFFF9933"/>
                </patternFill>
              </fill>
            </x14:dxf>
          </x14:cfRule>
          <x14:cfRule type="cellIs" priority="10" operator="equal" id="{92167FA7-9F41-4FC5-AC4E-6BFF1EF4E310}">
            <xm:f>Kriterler!$AL$10</xm:f>
            <x14:dxf>
              <fill>
                <patternFill>
                  <bgColor theme="7" tint="0.59996337778862885"/>
                </patternFill>
              </fill>
            </x14:dxf>
          </x14:cfRule>
          <xm:sqref>E13</xm:sqref>
        </x14:conditionalFormatting>
        <x14:conditionalFormatting xmlns:xm="http://schemas.microsoft.com/office/excel/2006/main">
          <x14:cfRule type="cellIs" priority="1" operator="equal" id="{23DB2BFD-DB62-4394-BEEB-E2564D2AD601}">
            <xm:f>Kriterler!$AL$6</xm:f>
            <x14:dxf>
              <fill>
                <patternFill>
                  <bgColor rgb="FFC00000"/>
                </patternFill>
              </fill>
            </x14:dxf>
          </x14:cfRule>
          <x14:cfRule type="cellIs" priority="2" operator="equal" id="{8191B1D8-163F-4A1B-A5A9-FED5280F97C1}">
            <xm:f>Kriterler!$AL$7</xm:f>
            <x14:dxf>
              <fill>
                <patternFill>
                  <bgColor rgb="FFFF3300"/>
                </patternFill>
              </fill>
            </x14:dxf>
          </x14:cfRule>
          <x14:cfRule type="cellIs" priority="3" operator="equal" id="{F08779F2-18AD-49BA-92BD-BAA1E31DA2AD}">
            <xm:f>Kriterler!$AL$8</xm:f>
            <x14:dxf>
              <fill>
                <patternFill>
                  <bgColor rgb="FFFF6600"/>
                </patternFill>
              </fill>
            </x14:dxf>
          </x14:cfRule>
          <x14:cfRule type="cellIs" priority="4" operator="equal" id="{4E3440FB-AC65-4C24-B1DF-E980918891C1}">
            <xm:f>Kriterler!$AL$9</xm:f>
            <x14:dxf>
              <fill>
                <patternFill>
                  <bgColor rgb="FFFF9933"/>
                </patternFill>
              </fill>
            </x14:dxf>
          </x14:cfRule>
          <x14:cfRule type="cellIs" priority="5" operator="equal" id="{0FBDF95D-19B9-407D-A252-73961A8B2D95}">
            <xm:f>Kriterler!$AL$10</xm:f>
            <x14:dxf>
              <fill>
                <patternFill>
                  <bgColor theme="7" tint="0.59996337778862885"/>
                </patternFill>
              </fill>
            </x14:dxf>
          </x14:cfRule>
          <xm:sqref>G13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Kriterler!$AL$6:$AL$10</xm:f>
          </x14:formula1>
          <xm:sqref>G3:G13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L19"/>
  <sheetViews>
    <sheetView showGridLines="0" zoomScaleNormal="100" workbookViewId="0">
      <selection activeCell="B8" sqref="B8"/>
    </sheetView>
  </sheetViews>
  <sheetFormatPr defaultColWidth="8.88671875" defaultRowHeight="14.4" x14ac:dyDescent="0.3"/>
  <cols>
    <col min="1" max="1" width="8.88671875" style="1"/>
    <col min="2" max="2" width="46.109375" style="1" customWidth="1"/>
    <col min="3" max="3" width="15.6640625" style="1" customWidth="1"/>
    <col min="4" max="4" width="23.33203125" style="1" customWidth="1"/>
    <col min="5" max="5" width="18.88671875" style="1" customWidth="1"/>
    <col min="6" max="6" width="27.33203125" style="1" customWidth="1"/>
    <col min="7" max="7" width="33.44140625" style="1" customWidth="1"/>
    <col min="8" max="8" width="21.109375" style="1" customWidth="1"/>
    <col min="9" max="9" width="35.44140625" style="1" customWidth="1"/>
    <col min="10" max="10" width="36.33203125" style="1" customWidth="1"/>
    <col min="11" max="11" width="38.33203125" style="1" customWidth="1"/>
    <col min="12" max="12" width="18.33203125" style="1" customWidth="1"/>
    <col min="13" max="16384" width="8.88671875" style="1"/>
  </cols>
  <sheetData>
    <row r="1" spans="2:12" ht="15" thickBot="1" x14ac:dyDescent="0.35"/>
    <row r="2" spans="2:12" s="46" customFormat="1" ht="34.950000000000003" customHeight="1" x14ac:dyDescent="0.3">
      <c r="B2" s="45" t="s">
        <v>45</v>
      </c>
      <c r="C2" s="42" t="s">
        <v>44</v>
      </c>
      <c r="D2" s="42" t="s">
        <v>159</v>
      </c>
      <c r="E2" s="42" t="s">
        <v>47</v>
      </c>
      <c r="F2" s="42" t="s">
        <v>33</v>
      </c>
      <c r="G2" s="42" t="s">
        <v>46</v>
      </c>
      <c r="H2" s="42" t="s">
        <v>101</v>
      </c>
      <c r="I2" s="42" t="s">
        <v>33</v>
      </c>
      <c r="J2" s="42" t="s">
        <v>111</v>
      </c>
      <c r="K2" s="42" t="s">
        <v>181</v>
      </c>
      <c r="L2" s="43" t="s">
        <v>102</v>
      </c>
    </row>
    <row r="3" spans="2:12" ht="126.6" customHeight="1" x14ac:dyDescent="0.3">
      <c r="B3" s="5" t="s">
        <v>180</v>
      </c>
      <c r="C3" s="6" t="s">
        <v>54</v>
      </c>
      <c r="D3" s="6" t="s">
        <v>160</v>
      </c>
      <c r="E3" s="6" t="s">
        <v>256</v>
      </c>
      <c r="F3" s="6" t="s">
        <v>55</v>
      </c>
      <c r="G3" s="6" t="s">
        <v>56</v>
      </c>
      <c r="H3" s="6" t="s">
        <v>273</v>
      </c>
      <c r="I3" s="6" t="s">
        <v>113</v>
      </c>
      <c r="J3" s="6" t="s">
        <v>112</v>
      </c>
      <c r="K3" s="6" t="s">
        <v>183</v>
      </c>
      <c r="L3" s="7" t="s">
        <v>103</v>
      </c>
    </row>
    <row r="4" spans="2:12" ht="119.4" customHeight="1" x14ac:dyDescent="0.3">
      <c r="B4" s="2" t="s">
        <v>53</v>
      </c>
      <c r="C4" s="3" t="s">
        <v>37</v>
      </c>
      <c r="D4" s="8" t="s">
        <v>161</v>
      </c>
      <c r="E4" s="9" t="s">
        <v>52</v>
      </c>
      <c r="F4" s="8" t="s">
        <v>89</v>
      </c>
      <c r="G4" s="8" t="s">
        <v>164</v>
      </c>
      <c r="H4" s="9" t="s">
        <v>92</v>
      </c>
      <c r="I4" s="56" t="s">
        <v>182</v>
      </c>
      <c r="J4" s="57" t="s">
        <v>184</v>
      </c>
      <c r="K4" s="57" t="s">
        <v>185</v>
      </c>
      <c r="L4" s="17" t="str">
        <f>IFERROR(INDEX(Kriterler!$Q$5:$U$9,(MATCH(H4,Kriterler!$P$5:$P$9,0)),(MATCH(E4,Kriterler!$Q$10:$U$10,0))),"N/A")</f>
        <v>Yüksek</v>
      </c>
    </row>
    <row r="5" spans="2:12" ht="100.8" x14ac:dyDescent="0.3">
      <c r="B5" s="2" t="s">
        <v>162</v>
      </c>
      <c r="C5" s="3" t="s">
        <v>35</v>
      </c>
      <c r="D5" s="8" t="s">
        <v>163</v>
      </c>
      <c r="E5" s="9" t="s">
        <v>51</v>
      </c>
      <c r="F5" s="8" t="s">
        <v>219</v>
      </c>
      <c r="G5" s="8" t="s">
        <v>165</v>
      </c>
      <c r="H5" s="9" t="s">
        <v>94</v>
      </c>
      <c r="I5" s="66" t="s">
        <v>220</v>
      </c>
      <c r="J5" s="19"/>
      <c r="K5" s="19"/>
      <c r="L5" s="17" t="str">
        <f>IFERROR(INDEX(Kriterler!$Q$5:$U$9,(MATCH(H5,Kriterler!$P$5:$P$9,0)),(MATCH(E5,Kriterler!$Q$10:$U$10,0))),"N/A")</f>
        <v>Düşük</v>
      </c>
    </row>
    <row r="6" spans="2:12" ht="148.19999999999999" customHeight="1" x14ac:dyDescent="0.3">
      <c r="B6" s="2" t="s">
        <v>200</v>
      </c>
      <c r="C6" s="3" t="s">
        <v>38</v>
      </c>
      <c r="D6" s="8" t="s">
        <v>201</v>
      </c>
      <c r="E6" s="9" t="s">
        <v>52</v>
      </c>
      <c r="F6" s="8" t="s">
        <v>203</v>
      </c>
      <c r="G6" s="65" t="s">
        <v>202</v>
      </c>
      <c r="H6" s="9" t="s">
        <v>94</v>
      </c>
      <c r="I6" s="66" t="s">
        <v>204</v>
      </c>
      <c r="J6" s="57" t="s">
        <v>205</v>
      </c>
      <c r="K6" s="19"/>
      <c r="L6" s="17" t="str">
        <f>IFERROR(INDEX(Kriterler!$Q$5:$U$9,(MATCH(H6,Kriterler!$P$5:$P$9,0)),(MATCH(E6,Kriterler!$Q$10:$U$10,0))),"N/A")</f>
        <v>Orta</v>
      </c>
    </row>
    <row r="7" spans="2:12" ht="72" x14ac:dyDescent="0.3">
      <c r="B7" s="2" t="s">
        <v>206</v>
      </c>
      <c r="C7" s="3" t="s">
        <v>36</v>
      </c>
      <c r="D7" s="8" t="s">
        <v>207</v>
      </c>
      <c r="E7" s="9" t="s">
        <v>50</v>
      </c>
      <c r="F7" s="8" t="s">
        <v>208</v>
      </c>
      <c r="G7" s="65" t="s">
        <v>209</v>
      </c>
      <c r="H7" s="9" t="s">
        <v>92</v>
      </c>
      <c r="I7" s="56" t="s">
        <v>210</v>
      </c>
      <c r="J7" s="57" t="s">
        <v>211</v>
      </c>
      <c r="K7" s="19"/>
      <c r="L7" s="17" t="str">
        <f>IFERROR(INDEX(Kriterler!$Q$5:$U$9,(MATCH(H7,Kriterler!$P$5:$P$9,0)),(MATCH(E7,Kriterler!$Q$10:$U$10,0))),"N/A")</f>
        <v>Çok Yüksek</v>
      </c>
    </row>
    <row r="8" spans="2:12" ht="72" x14ac:dyDescent="0.3">
      <c r="B8" s="2" t="s">
        <v>213</v>
      </c>
      <c r="C8" s="3" t="s">
        <v>35</v>
      </c>
      <c r="D8" s="8" t="s">
        <v>214</v>
      </c>
      <c r="E8" s="9" t="s">
        <v>52</v>
      </c>
      <c r="F8" s="8" t="s">
        <v>215</v>
      </c>
      <c r="G8" s="11" t="s">
        <v>216</v>
      </c>
      <c r="H8" s="9" t="s">
        <v>94</v>
      </c>
      <c r="I8" s="56" t="s">
        <v>217</v>
      </c>
      <c r="J8" s="19"/>
      <c r="K8" s="19"/>
      <c r="L8" s="17" t="str">
        <f>IFERROR(INDEX(Kriterler!$Q$5:$U$9,(MATCH(H8,Kriterler!$P$5:$P$9,0)),(MATCH(E8,Kriterler!$Q$10:$U$10,0))),"N/A")</f>
        <v>Orta</v>
      </c>
    </row>
    <row r="9" spans="2:12" x14ac:dyDescent="0.3">
      <c r="B9" s="2"/>
      <c r="C9" s="3"/>
      <c r="D9" s="8"/>
      <c r="E9" s="9"/>
      <c r="F9" s="3"/>
      <c r="G9" s="11"/>
      <c r="H9" s="9"/>
      <c r="I9" s="10"/>
      <c r="J9" s="19"/>
      <c r="K9" s="19"/>
      <c r="L9" s="17" t="str">
        <f>IFERROR(INDEX(Kriterler!$Q$5:$U$9,(MATCH(H9,Kriterler!$P$5:$P$9,0)),(MATCH(E9,Kriterler!$Q$10:$U$10,0))),"N/A")</f>
        <v>N/A</v>
      </c>
    </row>
    <row r="10" spans="2:12" x14ac:dyDescent="0.3">
      <c r="B10" s="2"/>
      <c r="C10" s="3"/>
      <c r="D10" s="8"/>
      <c r="E10" s="9"/>
      <c r="F10" s="3"/>
      <c r="G10" s="11"/>
      <c r="H10" s="9"/>
      <c r="I10" s="10"/>
      <c r="J10" s="19"/>
      <c r="K10" s="19"/>
      <c r="L10" s="17" t="str">
        <f>IFERROR(INDEX(Kriterler!$Q$5:$U$9,(MATCH(H10,Kriterler!$P$5:$P$9,0)),(MATCH(E10,Kriterler!$Q$10:$U$10,0))),"N/A")</f>
        <v>N/A</v>
      </c>
    </row>
    <row r="11" spans="2:12" x14ac:dyDescent="0.3">
      <c r="B11" s="2"/>
      <c r="C11" s="3"/>
      <c r="D11" s="8"/>
      <c r="E11" s="9"/>
      <c r="F11" s="3"/>
      <c r="G11" s="11"/>
      <c r="H11" s="9"/>
      <c r="I11" s="10"/>
      <c r="J11" s="19"/>
      <c r="K11" s="19"/>
      <c r="L11" s="17" t="str">
        <f>IFERROR(INDEX(Kriterler!$Q$5:$U$9,(MATCH(H11,Kriterler!$P$5:$P$9,0)),(MATCH(E11,Kriterler!$Q$10:$U$10,0))),"N/A")</f>
        <v>N/A</v>
      </c>
    </row>
    <row r="12" spans="2:12" x14ac:dyDescent="0.3">
      <c r="B12" s="2"/>
      <c r="C12" s="3"/>
      <c r="D12" s="8"/>
      <c r="E12" s="9"/>
      <c r="F12" s="3"/>
      <c r="G12" s="11"/>
      <c r="H12" s="9"/>
      <c r="I12" s="10"/>
      <c r="J12" s="19"/>
      <c r="K12" s="19"/>
      <c r="L12" s="17" t="str">
        <f>IFERROR(INDEX(Kriterler!$Q$5:$U$9,(MATCH(H12,Kriterler!$P$5:$P$9,0)),(MATCH(E12,Kriterler!$Q$10:$U$10,0))),"N/A")</f>
        <v>N/A</v>
      </c>
    </row>
    <row r="13" spans="2:12" x14ac:dyDescent="0.3">
      <c r="B13" s="2"/>
      <c r="C13" s="3"/>
      <c r="D13" s="8"/>
      <c r="E13" s="9"/>
      <c r="F13" s="3"/>
      <c r="G13" s="11"/>
      <c r="H13" s="9"/>
      <c r="I13" s="10"/>
      <c r="J13" s="19"/>
      <c r="K13" s="19"/>
      <c r="L13" s="17" t="str">
        <f>IFERROR(INDEX(Kriterler!$Q$5:$U$9,(MATCH(H13,Kriterler!$P$5:$P$9,0)),(MATCH(E13,Kriterler!$Q$10:$U$10,0))),"N/A")</f>
        <v>N/A</v>
      </c>
    </row>
    <row r="14" spans="2:12" x14ac:dyDescent="0.3">
      <c r="B14" s="12"/>
      <c r="C14" s="3"/>
      <c r="D14" s="8"/>
      <c r="E14" s="9"/>
      <c r="F14" s="3"/>
      <c r="G14" s="11"/>
      <c r="H14" s="9"/>
      <c r="I14" s="10"/>
      <c r="J14" s="19"/>
      <c r="K14" s="19"/>
      <c r="L14" s="17" t="str">
        <f>IFERROR(INDEX(Kriterler!$Q$5:$U$9,(MATCH(H14,Kriterler!$P$5:$P$9,0)),(MATCH(E14,Kriterler!$Q$10:$U$10,0))),"N/A")</f>
        <v>N/A</v>
      </c>
    </row>
    <row r="15" spans="2:12" x14ac:dyDescent="0.3">
      <c r="B15" s="12"/>
      <c r="C15" s="3"/>
      <c r="D15" s="8"/>
      <c r="E15" s="9"/>
      <c r="F15" s="3"/>
      <c r="G15" s="11"/>
      <c r="H15" s="9"/>
      <c r="I15" s="10"/>
      <c r="J15" s="19"/>
      <c r="K15" s="19"/>
      <c r="L15" s="17" t="str">
        <f>IFERROR(INDEX(Kriterler!$Q$5:$U$9,(MATCH(H15,Kriterler!$P$5:$P$9,0)),(MATCH(E15,Kriterler!$Q$10:$U$10,0))),"N/A")</f>
        <v>N/A</v>
      </c>
    </row>
    <row r="16" spans="2:12" x14ac:dyDescent="0.3">
      <c r="B16" s="12"/>
      <c r="C16" s="3"/>
      <c r="D16" s="8"/>
      <c r="E16" s="9"/>
      <c r="F16" s="3"/>
      <c r="G16" s="11"/>
      <c r="H16" s="9"/>
      <c r="I16" s="10"/>
      <c r="J16" s="19"/>
      <c r="K16" s="19"/>
      <c r="L16" s="17" t="str">
        <f>IFERROR(INDEX(Kriterler!$Q$5:$U$9,(MATCH(H16,Kriterler!$P$5:$P$9,0)),(MATCH(E16,Kriterler!$Q$10:$U$10,0))),"N/A")</f>
        <v>N/A</v>
      </c>
    </row>
    <row r="17" spans="2:12" x14ac:dyDescent="0.3">
      <c r="B17" s="12"/>
      <c r="C17" s="3"/>
      <c r="D17" s="8"/>
      <c r="E17" s="9"/>
      <c r="F17" s="3"/>
      <c r="G17" s="11"/>
      <c r="H17" s="9"/>
      <c r="I17" s="10"/>
      <c r="J17" s="19"/>
      <c r="K17" s="19"/>
      <c r="L17" s="17" t="str">
        <f>IFERROR(INDEX(Kriterler!$Q$5:$U$9,(MATCH(H17,Kriterler!$P$5:$P$9,0)),(MATCH(E17,Kriterler!$Q$10:$U$10,0))),"N/A")</f>
        <v>N/A</v>
      </c>
    </row>
    <row r="18" spans="2:12" x14ac:dyDescent="0.3">
      <c r="B18" s="12"/>
      <c r="C18" s="3"/>
      <c r="D18" s="8"/>
      <c r="E18" s="9"/>
      <c r="F18" s="3"/>
      <c r="G18" s="11"/>
      <c r="H18" s="9"/>
      <c r="I18" s="10"/>
      <c r="J18" s="19"/>
      <c r="K18" s="19"/>
      <c r="L18" s="17" t="str">
        <f>IFERROR(INDEX(Kriterler!$Q$5:$U$9,(MATCH(H18,Kriterler!$P$5:$P$9,0)),(MATCH(E18,Kriterler!$Q$10:$U$10,0))),"N/A")</f>
        <v>N/A</v>
      </c>
    </row>
    <row r="19" spans="2:12" ht="15" thickBot="1" x14ac:dyDescent="0.35">
      <c r="B19" s="13"/>
      <c r="C19" s="4"/>
      <c r="D19" s="25"/>
      <c r="E19" s="14"/>
      <c r="F19" s="4"/>
      <c r="G19" s="15"/>
      <c r="H19" s="14"/>
      <c r="I19" s="16"/>
      <c r="J19" s="20"/>
      <c r="K19" s="20"/>
      <c r="L19" s="17" t="str">
        <f>IFERROR(INDEX(Kriterler!$Q$5:$U$9,(MATCH(H19,Kriterler!$P$5:$P$9,0)),(MATCH(E19,Kriterler!$Q$10:$U$10,0))),"N/A")</f>
        <v>N/A</v>
      </c>
    </row>
  </sheetData>
  <pageMargins left="0.7" right="0.7" top="0.75" bottom="0.75" header="0.3" footer="0.3"/>
  <pageSetup paperSize="9" scale="40"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31" operator="equal" id="{53E679BC-1AD4-42CA-AFD4-081C18CF18C7}">
            <xm:f>Kriterler!$B$10</xm:f>
            <x14:dxf>
              <fill>
                <patternFill>
                  <bgColor rgb="FFC00000"/>
                </patternFill>
              </fill>
            </x14:dxf>
          </x14:cfRule>
          <x14:cfRule type="cellIs" priority="32" operator="equal" id="{F7DE7E04-6B1A-47B5-9C91-BC374AE1808B}">
            <xm:f>Kriterler!$B$9</xm:f>
            <x14:dxf>
              <fill>
                <patternFill>
                  <bgColor rgb="FFFF3300"/>
                </patternFill>
              </fill>
            </x14:dxf>
          </x14:cfRule>
          <x14:cfRule type="cellIs" priority="33" operator="equal" id="{FBD1706F-6B4C-4731-B0E7-EF127D478C59}">
            <xm:f>Kriterler!$B$8</xm:f>
            <x14:dxf>
              <fill>
                <patternFill>
                  <bgColor rgb="FFFF6600"/>
                </patternFill>
              </fill>
            </x14:dxf>
          </x14:cfRule>
          <x14:cfRule type="cellIs" priority="34" operator="equal" id="{2DCDC363-16DE-4A73-8F6C-C7320F0B9D5E}">
            <xm:f>Kriterler!$B$7</xm:f>
            <x14:dxf>
              <fill>
                <patternFill>
                  <bgColor rgb="FFFF9933"/>
                </patternFill>
              </fill>
            </x14:dxf>
          </x14:cfRule>
          <x14:cfRule type="cellIs" priority="35" operator="equal" id="{2B09FF15-7C56-4ABF-A316-20406AE9183F}">
            <xm:f>Kriterler!$B$6</xm:f>
            <x14:dxf>
              <fill>
                <patternFill>
                  <bgColor theme="7" tint="0.59996337778862885"/>
                </patternFill>
              </fill>
            </x14:dxf>
          </x14:cfRule>
          <xm:sqref>E4</xm:sqref>
        </x14:conditionalFormatting>
        <x14:conditionalFormatting xmlns:xm="http://schemas.microsoft.com/office/excel/2006/main">
          <x14:cfRule type="cellIs" priority="21" operator="equal" id="{3269BDF0-2AD2-4462-9315-F7D28F6F22AD}">
            <xm:f>Kriterler!$K$10</xm:f>
            <x14:dxf>
              <fill>
                <patternFill>
                  <bgColor rgb="FFC00000"/>
                </patternFill>
              </fill>
            </x14:dxf>
          </x14:cfRule>
          <x14:cfRule type="cellIs" priority="22" operator="equal" id="{75BA8B73-7600-4E1B-84DC-8F4A2C2B2ADC}">
            <xm:f>Kriterler!$K$9</xm:f>
            <x14:dxf>
              <fill>
                <patternFill>
                  <bgColor rgb="FFFF3300"/>
                </patternFill>
              </fill>
            </x14:dxf>
          </x14:cfRule>
          <x14:cfRule type="cellIs" priority="23" operator="equal" id="{40742888-101E-4778-B6D4-1DD61766A96E}">
            <xm:f>Kriterler!$K$8</xm:f>
            <x14:dxf>
              <fill>
                <patternFill>
                  <bgColor rgb="FFFF6600"/>
                </patternFill>
              </fill>
            </x14:dxf>
          </x14:cfRule>
          <x14:cfRule type="cellIs" priority="24" operator="equal" id="{45537C74-25C0-4FB8-82FD-B84264D87EC3}">
            <xm:f>Kriterler!$K$7</xm:f>
            <x14:dxf>
              <fill>
                <patternFill>
                  <bgColor rgb="FFFF9933"/>
                </patternFill>
              </fill>
            </x14:dxf>
          </x14:cfRule>
          <x14:cfRule type="cellIs" priority="25" operator="equal" id="{0BF8CF82-333B-4A44-A9A8-88C67751BC97}">
            <xm:f>Kriterler!$K$6</xm:f>
            <x14:dxf>
              <fill>
                <patternFill>
                  <bgColor theme="7" tint="0.59996337778862885"/>
                </patternFill>
              </fill>
            </x14:dxf>
          </x14:cfRule>
          <xm:sqref>H4</xm:sqref>
        </x14:conditionalFormatting>
        <x14:conditionalFormatting xmlns:xm="http://schemas.microsoft.com/office/excel/2006/main">
          <x14:cfRule type="cellIs" priority="6" operator="equal" id="{C400F925-3CC9-4EB7-877F-90FD7ACEEA6F}">
            <xm:f>Kriterler!$K$10</xm:f>
            <x14:dxf>
              <fill>
                <patternFill>
                  <bgColor rgb="FFC00000"/>
                </patternFill>
              </fill>
            </x14:dxf>
          </x14:cfRule>
          <x14:cfRule type="cellIs" priority="7" operator="equal" id="{7929A9A8-0538-4357-B8FA-720B6A692890}">
            <xm:f>Kriterler!$K$9</xm:f>
            <x14:dxf>
              <fill>
                <patternFill>
                  <bgColor rgb="FFFF3300"/>
                </patternFill>
              </fill>
            </x14:dxf>
          </x14:cfRule>
          <x14:cfRule type="cellIs" priority="8" operator="equal" id="{322F5A52-B752-4CCF-A1DB-BDAB78238AE8}">
            <xm:f>Kriterler!$K$8</xm:f>
            <x14:dxf>
              <fill>
                <patternFill>
                  <bgColor rgb="FFFF6600"/>
                </patternFill>
              </fill>
            </x14:dxf>
          </x14:cfRule>
          <x14:cfRule type="cellIs" priority="9" operator="equal" id="{4D31E9B8-FAF8-4448-9384-5020949008E0}">
            <xm:f>Kriterler!$K$7</xm:f>
            <x14:dxf>
              <fill>
                <patternFill>
                  <bgColor rgb="FFFF9933"/>
                </patternFill>
              </fill>
            </x14:dxf>
          </x14:cfRule>
          <x14:cfRule type="cellIs" priority="10" operator="equal" id="{9797F3A8-5B35-4465-8183-C0F16AF7E676}">
            <xm:f>Kriterler!$K$6</xm:f>
            <x14:dxf>
              <fill>
                <patternFill>
                  <bgColor theme="7" tint="0.59996337778862885"/>
                </patternFill>
              </fill>
            </x14:dxf>
          </x14:cfRule>
          <xm:sqref>H5:H19</xm:sqref>
        </x14:conditionalFormatting>
        <x14:conditionalFormatting xmlns:xm="http://schemas.microsoft.com/office/excel/2006/main">
          <x14:cfRule type="cellIs" priority="1" operator="equal" id="{5A774A26-40EF-40AB-8F01-4A57BC72C244}">
            <xm:f>Kriterler!$B$10</xm:f>
            <x14:dxf>
              <fill>
                <patternFill>
                  <bgColor rgb="FFC00000"/>
                </patternFill>
              </fill>
            </x14:dxf>
          </x14:cfRule>
          <x14:cfRule type="cellIs" priority="2" operator="equal" id="{42485001-896E-4B7B-849C-8DEB54DEF4A7}">
            <xm:f>Kriterler!$B$9</xm:f>
            <x14:dxf>
              <fill>
                <patternFill>
                  <bgColor rgb="FFFF3300"/>
                </patternFill>
              </fill>
            </x14:dxf>
          </x14:cfRule>
          <x14:cfRule type="cellIs" priority="3" operator="equal" id="{671A8616-64D7-4DFA-A704-D0C35656308D}">
            <xm:f>Kriterler!$B$8</xm:f>
            <x14:dxf>
              <fill>
                <patternFill>
                  <bgColor rgb="FFFF6600"/>
                </patternFill>
              </fill>
            </x14:dxf>
          </x14:cfRule>
          <x14:cfRule type="cellIs" priority="4" operator="equal" id="{B2603B76-4965-4C78-BBEA-4F189811EFEF}">
            <xm:f>Kriterler!$B$7</xm:f>
            <x14:dxf>
              <fill>
                <patternFill>
                  <bgColor rgb="FFFF9933"/>
                </patternFill>
              </fill>
            </x14:dxf>
          </x14:cfRule>
          <x14:cfRule type="cellIs" priority="5" operator="equal" id="{861CA04F-F153-4046-9B45-33631AB6E7BF}">
            <xm:f>Kriterler!$B$6</xm:f>
            <x14:dxf>
              <fill>
                <patternFill>
                  <bgColor theme="7" tint="0.59996337778862885"/>
                </patternFill>
              </fill>
            </x14:dxf>
          </x14:cfRule>
          <xm:sqref>E5:E19</xm:sqref>
        </x14:conditionalFormatting>
        <x14:conditionalFormatting xmlns:xm="http://schemas.microsoft.com/office/excel/2006/main">
          <x14:cfRule type="cellIs" priority="36" operator="equal" id="{2CA4873E-D4B0-4190-A824-BF76FC7ECA5A}">
            <xm:f>Kriterler!$U$8</xm:f>
            <x14:dxf>
              <fill>
                <patternFill>
                  <bgColor rgb="FFFF0000"/>
                </patternFill>
              </fill>
            </x14:dxf>
          </x14:cfRule>
          <x14:cfRule type="cellIs" priority="37" operator="equal" id="{7E1C754C-92A4-474A-9C57-A84468CB63E2}">
            <xm:f>Kriterler!$U$6</xm:f>
            <x14:dxf>
              <fill>
                <patternFill>
                  <bgColor rgb="FFFFC000"/>
                </patternFill>
              </fill>
            </x14:dxf>
          </x14:cfRule>
          <x14:cfRule type="cellIs" priority="38" operator="equal" id="{73EF036E-8975-48A8-A1D8-099F60A8D472}">
            <xm:f>Kriterler!$U$5</xm:f>
            <x14:dxf>
              <fill>
                <patternFill>
                  <bgColor rgb="FFFFFF00"/>
                </patternFill>
              </fill>
            </x14:dxf>
          </x14:cfRule>
          <x14:cfRule type="cellIs" priority="39" operator="equal" id="{BCC94004-7D97-421B-B56B-122DF47DBC6C}">
            <xm:f>Kriterler!$R$6</xm:f>
            <x14:dxf>
              <fill>
                <patternFill>
                  <bgColor rgb="FF92D050"/>
                </patternFill>
              </fill>
            </x14:dxf>
          </x14:cfRule>
          <x14:cfRule type="cellIs" priority="40" operator="equal" id="{0158FE85-AE97-4EDF-BBE0-3C68F4AD7C2A}">
            <xm:f>Kriterler!$Q$5</xm:f>
            <x14:dxf>
              <fill>
                <patternFill>
                  <bgColor rgb="FF00B050"/>
                </patternFill>
              </fill>
            </x14:dxf>
          </x14:cfRule>
          <xm:sqref>L4:L19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Kriterler!$K$6:$K$10</xm:f>
          </x14:formula1>
          <xm:sqref>H4:H19</xm:sqref>
        </x14:dataValidation>
        <x14:dataValidation type="list" allowBlank="1" showInputMessage="1" showErrorMessage="1">
          <x14:formula1>
            <xm:f>Kriterler!$B$6:$B$10</xm:f>
          </x14:formula1>
          <xm:sqref>E4:E19</xm:sqref>
        </x14:dataValidation>
        <x14:dataValidation type="list" allowBlank="1" showInputMessage="1" showErrorMessage="1">
          <x14:formula1>
            <xm:f>Kriterler!$B$16:$B$26</xm:f>
          </x14:formula1>
          <xm:sqref>C5:C19</xm:sqref>
        </x14:dataValidation>
        <x14:dataValidation type="list" allowBlank="1" showInputMessage="1" showErrorMessage="1">
          <x14:formula1>
            <xm:f>Kriterler!$B$16:$B$26</xm:f>
          </x14:formula1>
          <xm:sqref>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9"/>
  <sheetViews>
    <sheetView showGridLines="0" zoomScaleNormal="100" workbookViewId="0">
      <selection activeCell="B33" sqref="B33"/>
    </sheetView>
  </sheetViews>
  <sheetFormatPr defaultColWidth="8.88671875" defaultRowHeight="14.4" x14ac:dyDescent="0.3"/>
  <cols>
    <col min="1" max="1" width="8.88671875" style="1"/>
    <col min="2" max="2" width="44.33203125" style="1" bestFit="1" customWidth="1"/>
    <col min="3" max="3" width="15.6640625" style="1" customWidth="1"/>
    <col min="4" max="4" width="16.5546875" style="1" bestFit="1" customWidth="1"/>
    <col min="5" max="5" width="27.33203125" style="1" customWidth="1"/>
    <col min="6" max="6" width="33.44140625" style="1" customWidth="1"/>
    <col min="7" max="7" width="18.6640625" style="1" customWidth="1"/>
    <col min="8" max="9" width="19.109375" style="1" customWidth="1"/>
    <col min="10" max="11" width="22.6640625" style="1" customWidth="1"/>
    <col min="12" max="16384" width="8.88671875" style="1"/>
  </cols>
  <sheetData>
    <row r="1" spans="2:11" ht="15" thickBot="1" x14ac:dyDescent="0.35"/>
    <row r="2" spans="2:11" ht="34.950000000000003" customHeight="1" x14ac:dyDescent="0.3">
      <c r="B2" s="41" t="s">
        <v>45</v>
      </c>
      <c r="C2" s="44" t="s">
        <v>44</v>
      </c>
      <c r="D2" s="42" t="s">
        <v>102</v>
      </c>
      <c r="E2" s="42" t="s">
        <v>136</v>
      </c>
      <c r="F2" s="42" t="s">
        <v>33</v>
      </c>
      <c r="G2" s="42" t="s">
        <v>137</v>
      </c>
      <c r="H2" s="42" t="s">
        <v>155</v>
      </c>
      <c r="I2" s="42" t="s">
        <v>156</v>
      </c>
      <c r="J2" s="42" t="s">
        <v>154</v>
      </c>
      <c r="K2" s="43" t="s">
        <v>157</v>
      </c>
    </row>
    <row r="3" spans="2:11" ht="72" x14ac:dyDescent="0.3">
      <c r="B3" s="5" t="s">
        <v>178</v>
      </c>
      <c r="C3" s="6" t="s">
        <v>178</v>
      </c>
      <c r="D3" s="6" t="s">
        <v>103</v>
      </c>
      <c r="E3" s="6" t="s">
        <v>265</v>
      </c>
      <c r="F3" s="6" t="s">
        <v>152</v>
      </c>
      <c r="G3" s="6" t="s">
        <v>158</v>
      </c>
      <c r="H3" s="6" t="s">
        <v>179</v>
      </c>
      <c r="I3" s="6" t="s">
        <v>179</v>
      </c>
      <c r="J3" s="6" t="s">
        <v>261</v>
      </c>
      <c r="K3" s="7" t="s">
        <v>261</v>
      </c>
    </row>
    <row r="4" spans="2:11" ht="43.2" x14ac:dyDescent="0.3">
      <c r="B4" s="2" t="str">
        <f>III.Kırılganlık!B4</f>
        <v>Örn; Atıksu arıtma tesisi</v>
      </c>
      <c r="C4" s="8" t="str">
        <f>III.Kırılganlık!C4</f>
        <v>Aşırı Yağış ve Sel</v>
      </c>
      <c r="D4" s="9" t="str">
        <f>III.Kırılganlık!L4</f>
        <v>Yüksek</v>
      </c>
      <c r="E4" s="9" t="s">
        <v>131</v>
      </c>
      <c r="F4" s="8" t="s">
        <v>153</v>
      </c>
      <c r="G4" s="9" t="str">
        <f>IFERROR(INDEX(Kriterler!$AD$5:$AH$9,(MATCH(E4,Kriterler!$AC$5:$AC$9,0)),(MATCH(D4,Kriterler!$AD$12:$AH$12,0))),"N/A")</f>
        <v>Yüksek</v>
      </c>
      <c r="H4" s="9" t="str">
        <f>VLOOKUP($C4,II.Tehlike!$B$2:$G$13,4,FALSE)</f>
        <v>3- Olası</v>
      </c>
      <c r="I4" s="9" t="str">
        <f>VLOOKUP($C4,II.Tehlike!$B$2:$G$13,6,FALSE)</f>
        <v>3- Olası</v>
      </c>
      <c r="J4" s="9" t="str">
        <f>IFERROR(INDEX(Kriterler!$AR$5:$AV$9,(MATCH(H4,Kriterler!$AQ$5:$AQ$9,0)),(MATCH(G4,Kriterler!$AR$12:$AV$12,0))),"N/A")</f>
        <v>Yüksek</v>
      </c>
      <c r="K4" s="17" t="str">
        <f>IFERROR(INDEX(Kriterler!$AR$5:$AV$9,(MATCH(I4,Kriterler!$AQ$5:$AQ$9,0)),(MATCH(G4,Kriterler!$AR$12:$AV$12,0))),"N/A")</f>
        <v>Yüksek</v>
      </c>
    </row>
    <row r="5" spans="2:11" ht="28.8" x14ac:dyDescent="0.3">
      <c r="B5" s="2" t="str">
        <f>III.Kırılganlık!B5</f>
        <v>Örn; Çalışanlar</v>
      </c>
      <c r="C5" s="8" t="str">
        <f>III.Kırılganlık!C5</f>
        <v>Sıcaklık Artışı</v>
      </c>
      <c r="D5" s="9" t="str">
        <f>III.Kırılganlık!L5</f>
        <v>Düşük</v>
      </c>
      <c r="E5" s="9" t="s">
        <v>129</v>
      </c>
      <c r="F5" s="65" t="s">
        <v>221</v>
      </c>
      <c r="G5" s="9" t="str">
        <f>IFERROR(INDEX(Kriterler!$AD$5:$AH$9,(MATCH(E5,Kriterler!$AC$5:$AC$9,0)),(MATCH(D5,Kriterler!$AD$12:$AH$12,0))),"N/A")</f>
        <v>Düşük</v>
      </c>
      <c r="H5" s="9" t="str">
        <f>VLOOKUP($C5,II.Tehlike!$B$2:$G$13,4,FALSE)</f>
        <v>3- Olası</v>
      </c>
      <c r="I5" s="9" t="str">
        <f>VLOOKUP($C5,II.Tehlike!$B$2:$G$13,6,FALSE)</f>
        <v>3- Olası</v>
      </c>
      <c r="J5" s="9" t="str">
        <f>IFERROR(INDEX(Kriterler!$AR$5:$AV$9,(MATCH(H5,Kriterler!$AQ$5:$AQ$9,0)),(MATCH(G5,Kriterler!$AR$12:$AV$12,0))),"N/A")</f>
        <v>Orta</v>
      </c>
      <c r="K5" s="17" t="str">
        <f>IFERROR(INDEX(Kriterler!$AR$5:$AV$9,(MATCH(I5,Kriterler!$AQ$5:$AQ$9,0)),(MATCH(G5,Kriterler!$AR$12:$AV$12,0))),"N/A")</f>
        <v>Orta</v>
      </c>
    </row>
    <row r="6" spans="2:11" ht="28.8" x14ac:dyDescent="0.3">
      <c r="B6" s="2" t="str">
        <f>III.Kırılganlık!B6</f>
        <v>Örn; Tedarik zinciri ve lojistik</v>
      </c>
      <c r="C6" s="8" t="str">
        <f>III.Kırılganlık!C6</f>
        <v>Fırtına ve Hortum</v>
      </c>
      <c r="D6" s="9" t="str">
        <f>III.Kırılganlık!L6</f>
        <v>Orta</v>
      </c>
      <c r="E6" s="9" t="s">
        <v>132</v>
      </c>
      <c r="F6" s="65" t="s">
        <v>212</v>
      </c>
      <c r="G6" s="9" t="str">
        <f>IFERROR(INDEX(Kriterler!$AD$5:$AH$9,(MATCH(E6,Kriterler!$AC$5:$AC$9,0)),(MATCH(D6,Kriterler!$AD$12:$AH$12,0))),"N/A")</f>
        <v>Yüksek</v>
      </c>
      <c r="H6" s="9" t="str">
        <f>VLOOKUP($C6,II.Tehlike!$B$2:$G$13,4,FALSE)</f>
        <v>3- Olası</v>
      </c>
      <c r="I6" s="9" t="str">
        <f>VLOOKUP($C6,II.Tehlike!$B$2:$G$13,6,FALSE)</f>
        <v>3- Olası</v>
      </c>
      <c r="J6" s="9" t="str">
        <f>IFERROR(INDEX(Kriterler!$AR$5:$AV$9,(MATCH(H6,Kriterler!$AQ$5:$AQ$9,0)),(MATCH(G6,Kriterler!$AR$12:$AV$12,0))),"N/A")</f>
        <v>Yüksek</v>
      </c>
      <c r="K6" s="17" t="str">
        <f>IFERROR(INDEX(Kriterler!$AR$5:$AV$9,(MATCH(I6,Kriterler!$AQ$5:$AQ$9,0)),(MATCH(G6,Kriterler!$AR$12:$AV$12,0))),"N/A")</f>
        <v>Yüksek</v>
      </c>
    </row>
    <row r="7" spans="2:11" ht="43.2" x14ac:dyDescent="0.3">
      <c r="B7" s="2" t="str">
        <f>III.Kırılganlık!B7</f>
        <v>Örn; Soğutma kuleleri</v>
      </c>
      <c r="C7" s="8" t="str">
        <f>III.Kırılganlık!C7</f>
        <v>Kuraklık</v>
      </c>
      <c r="D7" s="9" t="str">
        <f>III.Kırılganlık!L7</f>
        <v>Çok Yüksek</v>
      </c>
      <c r="E7" s="9" t="s">
        <v>131</v>
      </c>
      <c r="F7" s="65" t="s">
        <v>222</v>
      </c>
      <c r="G7" s="9" t="str">
        <f>IFERROR(INDEX(Kriterler!$AD$5:$AH$9,(MATCH(E7,Kriterler!$AC$5:$AC$9,0)),(MATCH(D7,Kriterler!$AD$12:$AH$12,0))),"N/A")</f>
        <v>Çok Yüksek</v>
      </c>
      <c r="H7" s="9" t="str">
        <f>VLOOKUP($C7,II.Tehlike!$B$2:$G$13,4,FALSE)</f>
        <v>3- Olası</v>
      </c>
      <c r="I7" s="9" t="str">
        <f>VLOOKUP($C7,II.Tehlike!$B$2:$G$13,6,FALSE)</f>
        <v>3- Olası</v>
      </c>
      <c r="J7" s="9" t="str">
        <f>IFERROR(INDEX(Kriterler!$AR$5:$AV$9,(MATCH(H7,Kriterler!$AQ$5:$AQ$9,0)),(MATCH(G7,Kriterler!$AR$12:$AV$12,0))),"N/A")</f>
        <v>Yüksek</v>
      </c>
      <c r="K7" s="17" t="str">
        <f>IFERROR(INDEX(Kriterler!$AR$5:$AV$9,(MATCH(I7,Kriterler!$AQ$5:$AQ$9,0)),(MATCH(G7,Kriterler!$AR$12:$AV$12,0))),"N/A")</f>
        <v>Yüksek</v>
      </c>
    </row>
    <row r="8" spans="2:11" ht="28.8" x14ac:dyDescent="0.3">
      <c r="B8" s="2" t="str">
        <f>III.Kırılganlık!B8</f>
        <v>Örn; Soğuk hava depoları</v>
      </c>
      <c r="C8" s="8" t="str">
        <f>III.Kırılganlık!C8</f>
        <v>Sıcaklık Artışı</v>
      </c>
      <c r="D8" s="9" t="str">
        <f>III.Kırılganlık!L8</f>
        <v>Orta</v>
      </c>
      <c r="E8" s="9" t="s">
        <v>130</v>
      </c>
      <c r="F8" s="75" t="s">
        <v>218</v>
      </c>
      <c r="G8" s="9" t="str">
        <f>IFERROR(INDEX(Kriterler!$AD$5:$AH$9,(MATCH(E8,Kriterler!$AC$5:$AC$9,0)),(MATCH(D8,Kriterler!$AD$12:$AH$12,0))),"N/A")</f>
        <v>Orta</v>
      </c>
      <c r="H8" s="9" t="str">
        <f>VLOOKUP($C8,II.Tehlike!$B$2:$G$13,4,FALSE)</f>
        <v>3- Olası</v>
      </c>
      <c r="I8" s="9" t="str">
        <f>VLOOKUP($C8,II.Tehlike!$B$2:$G$13,6,FALSE)</f>
        <v>3- Olası</v>
      </c>
      <c r="J8" s="9" t="str">
        <f>IFERROR(INDEX(Kriterler!$AR$5:$AV$9,(MATCH(H8,Kriterler!$AQ$5:$AQ$9,0)),(MATCH(G8,Kriterler!$AR$12:$AV$12,0))),"N/A")</f>
        <v>Orta</v>
      </c>
      <c r="K8" s="17" t="str">
        <f>IFERROR(INDEX(Kriterler!$AR$5:$AV$9,(MATCH(I8,Kriterler!$AQ$5:$AQ$9,0)),(MATCH(G8,Kriterler!$AR$12:$AV$12,0))),"N/A")</f>
        <v>Orta</v>
      </c>
    </row>
    <row r="9" spans="2:11" x14ac:dyDescent="0.3">
      <c r="B9" s="2">
        <f>III.Kırılganlık!B9</f>
        <v>0</v>
      </c>
      <c r="C9" s="8">
        <f>III.Kırılganlık!C9</f>
        <v>0</v>
      </c>
      <c r="D9" s="9" t="str">
        <f>III.Kırılganlık!L9</f>
        <v>N/A</v>
      </c>
      <c r="E9" s="9"/>
      <c r="F9" s="11"/>
      <c r="G9" s="9" t="str">
        <f>IFERROR(INDEX(Kriterler!$AD$5:$AH$9,(MATCH(E9,Kriterler!$AC$5:$AC$9,0)),(MATCH(D9,Kriterler!$AD$12:$AH$12,0))),"N/A")</f>
        <v>N/A</v>
      </c>
      <c r="H9" s="9" t="e">
        <f>VLOOKUP($C9,II.Tehlike!$B$2:$G$13,4,FALSE)</f>
        <v>#N/A</v>
      </c>
      <c r="I9" s="9" t="e">
        <f>VLOOKUP($C9,II.Tehlike!$B$2:$G$13,6,FALSE)</f>
        <v>#N/A</v>
      </c>
      <c r="J9" s="9" t="str">
        <f>IFERROR(INDEX(Kriterler!$AR$5:$AV$9,(MATCH(H9,Kriterler!$AQ$5:$AQ$9,0)),(MATCH(G9,Kriterler!$AR$12:$AV$12,0))),"N/A")</f>
        <v>N/A</v>
      </c>
      <c r="K9" s="17" t="str">
        <f>IFERROR(INDEX(Kriterler!$AR$5:$AV$9,(MATCH(I9,Kriterler!$AQ$5:$AQ$9,0)),(MATCH(G9,Kriterler!$AR$12:$AV$12,0))),"N/A")</f>
        <v>N/A</v>
      </c>
    </row>
    <row r="10" spans="2:11" x14ac:dyDescent="0.3">
      <c r="B10" s="2">
        <f>III.Kırılganlık!B10</f>
        <v>0</v>
      </c>
      <c r="C10" s="8">
        <f>III.Kırılganlık!C10</f>
        <v>0</v>
      </c>
      <c r="D10" s="9" t="str">
        <f>III.Kırılganlık!L10</f>
        <v>N/A</v>
      </c>
      <c r="E10" s="9"/>
      <c r="F10" s="11"/>
      <c r="G10" s="9" t="str">
        <f>IFERROR(INDEX(Kriterler!$AD$5:$AH$9,(MATCH(E10,Kriterler!$AC$5:$AC$9,0)),(MATCH(D10,Kriterler!$AD$12:$AH$12,0))),"N/A")</f>
        <v>N/A</v>
      </c>
      <c r="H10" s="9" t="e">
        <f>VLOOKUP($C10,II.Tehlike!$B$2:$G$13,4,FALSE)</f>
        <v>#N/A</v>
      </c>
      <c r="I10" s="9" t="e">
        <f>VLOOKUP($C10,II.Tehlike!$B$2:$G$13,6,FALSE)</f>
        <v>#N/A</v>
      </c>
      <c r="J10" s="9" t="str">
        <f>IFERROR(INDEX(Kriterler!$AR$5:$AV$9,(MATCH(H10,Kriterler!$AQ$5:$AQ$9,0)),(MATCH(G10,Kriterler!$AR$12:$AV$12,0))),"N/A")</f>
        <v>N/A</v>
      </c>
      <c r="K10" s="17" t="str">
        <f>IFERROR(INDEX(Kriterler!$AR$5:$AV$9,(MATCH(I10,Kriterler!$AQ$5:$AQ$9,0)),(MATCH(G10,Kriterler!$AR$12:$AV$12,0))),"N/A")</f>
        <v>N/A</v>
      </c>
    </row>
    <row r="11" spans="2:11" x14ac:dyDescent="0.3">
      <c r="B11" s="2">
        <f>III.Kırılganlık!B11</f>
        <v>0</v>
      </c>
      <c r="C11" s="8">
        <f>III.Kırılganlık!C11</f>
        <v>0</v>
      </c>
      <c r="D11" s="9" t="str">
        <f>III.Kırılganlık!L11</f>
        <v>N/A</v>
      </c>
      <c r="E11" s="9"/>
      <c r="F11" s="11"/>
      <c r="G11" s="9" t="str">
        <f>IFERROR(INDEX(Kriterler!$AD$5:$AH$9,(MATCH(E11,Kriterler!$AC$5:$AC$9,0)),(MATCH(D11,Kriterler!$AD$12:$AH$12,0))),"N/A")</f>
        <v>N/A</v>
      </c>
      <c r="H11" s="9" t="e">
        <f>VLOOKUP($C11,II.Tehlike!$B$2:$G$13,4,FALSE)</f>
        <v>#N/A</v>
      </c>
      <c r="I11" s="9" t="e">
        <f>VLOOKUP($C11,II.Tehlike!$B$2:$G$13,6,FALSE)</f>
        <v>#N/A</v>
      </c>
      <c r="J11" s="9" t="str">
        <f>IFERROR(INDEX(Kriterler!$AR$5:$AV$9,(MATCH(H11,Kriterler!$AQ$5:$AQ$9,0)),(MATCH(G11,Kriterler!$AR$12:$AV$12,0))),"N/A")</f>
        <v>N/A</v>
      </c>
      <c r="K11" s="17" t="str">
        <f>IFERROR(INDEX(Kriterler!$AR$5:$AV$9,(MATCH(I11,Kriterler!$AQ$5:$AQ$9,0)),(MATCH(G11,Kriterler!$AR$12:$AV$12,0))),"N/A")</f>
        <v>N/A</v>
      </c>
    </row>
    <row r="12" spans="2:11" x14ac:dyDescent="0.3">
      <c r="B12" s="2">
        <f>III.Kırılganlık!B12</f>
        <v>0</v>
      </c>
      <c r="C12" s="8">
        <f>III.Kırılganlık!C12</f>
        <v>0</v>
      </c>
      <c r="D12" s="9" t="str">
        <f>III.Kırılganlık!L12</f>
        <v>N/A</v>
      </c>
      <c r="E12" s="9"/>
      <c r="F12" s="11"/>
      <c r="G12" s="9" t="str">
        <f>IFERROR(INDEX(Kriterler!$AD$5:$AH$9,(MATCH(E12,Kriterler!$AC$5:$AC$9,0)),(MATCH(D12,Kriterler!$AD$12:$AH$12,0))),"N/A")</f>
        <v>N/A</v>
      </c>
      <c r="H12" s="9" t="e">
        <f>VLOOKUP($C12,II.Tehlike!$B$2:$G$13,4,FALSE)</f>
        <v>#N/A</v>
      </c>
      <c r="I12" s="9" t="e">
        <f>VLOOKUP($C12,II.Tehlike!$B$2:$G$13,6,FALSE)</f>
        <v>#N/A</v>
      </c>
      <c r="J12" s="9" t="str">
        <f>IFERROR(INDEX(Kriterler!$AR$5:$AV$9,(MATCH(H12,Kriterler!$AQ$5:$AQ$9,0)),(MATCH(G12,Kriterler!$AR$12:$AV$12,0))),"N/A")</f>
        <v>N/A</v>
      </c>
      <c r="K12" s="17" t="str">
        <f>IFERROR(INDEX(Kriterler!$AR$5:$AV$9,(MATCH(I12,Kriterler!$AQ$5:$AQ$9,0)),(MATCH(G12,Kriterler!$AR$12:$AV$12,0))),"N/A")</f>
        <v>N/A</v>
      </c>
    </row>
    <row r="13" spans="2:11" x14ac:dyDescent="0.3">
      <c r="B13" s="2">
        <f>III.Kırılganlık!B13</f>
        <v>0</v>
      </c>
      <c r="C13" s="8">
        <f>III.Kırılganlık!C13</f>
        <v>0</v>
      </c>
      <c r="D13" s="9" t="str">
        <f>III.Kırılganlık!L13</f>
        <v>N/A</v>
      </c>
      <c r="E13" s="9"/>
      <c r="F13" s="11"/>
      <c r="G13" s="9" t="str">
        <f>IFERROR(INDEX(Kriterler!$AD$5:$AH$9,(MATCH(E13,Kriterler!$AC$5:$AC$9,0)),(MATCH(D13,Kriterler!$AD$12:$AH$12,0))),"N/A")</f>
        <v>N/A</v>
      </c>
      <c r="H13" s="9" t="e">
        <f>VLOOKUP($C13,II.Tehlike!$B$2:$G$13,4,FALSE)</f>
        <v>#N/A</v>
      </c>
      <c r="I13" s="9" t="e">
        <f>VLOOKUP($C13,II.Tehlike!$B$2:$G$13,6,FALSE)</f>
        <v>#N/A</v>
      </c>
      <c r="J13" s="9" t="str">
        <f>IFERROR(INDEX(Kriterler!$AR$5:$AV$9,(MATCH(H13,Kriterler!$AQ$5:$AQ$9,0)),(MATCH(G13,Kriterler!$AR$12:$AV$12,0))),"N/A")</f>
        <v>N/A</v>
      </c>
      <c r="K13" s="17" t="str">
        <f>IFERROR(INDEX(Kriterler!$AR$5:$AV$9,(MATCH(I13,Kriterler!$AQ$5:$AQ$9,0)),(MATCH(G13,Kriterler!$AR$12:$AV$12,0))),"N/A")</f>
        <v>N/A</v>
      </c>
    </row>
    <row r="14" spans="2:11" x14ac:dyDescent="0.3">
      <c r="B14" s="2">
        <f>III.Kırılganlık!B14</f>
        <v>0</v>
      </c>
      <c r="C14" s="8">
        <f>III.Kırılganlık!C14</f>
        <v>0</v>
      </c>
      <c r="D14" s="9" t="str">
        <f>III.Kırılganlık!L14</f>
        <v>N/A</v>
      </c>
      <c r="E14" s="9"/>
      <c r="F14" s="11"/>
      <c r="G14" s="9" t="str">
        <f>IFERROR(INDEX(Kriterler!$AD$5:$AH$9,(MATCH(E14,Kriterler!$AC$5:$AC$9,0)),(MATCH(D14,Kriterler!$AD$12:$AH$12,0))),"N/A")</f>
        <v>N/A</v>
      </c>
      <c r="H14" s="9" t="e">
        <f>VLOOKUP($C14,II.Tehlike!$B$2:$G$13,4,FALSE)</f>
        <v>#N/A</v>
      </c>
      <c r="I14" s="9" t="e">
        <f>VLOOKUP($C14,II.Tehlike!$B$2:$G$13,6,FALSE)</f>
        <v>#N/A</v>
      </c>
      <c r="J14" s="9" t="str">
        <f>IFERROR(INDEX(Kriterler!$AR$5:$AV$9,(MATCH(H14,Kriterler!$AQ$5:$AQ$9,0)),(MATCH(G14,Kriterler!$AR$12:$AV$12,0))),"N/A")</f>
        <v>N/A</v>
      </c>
      <c r="K14" s="17" t="str">
        <f>IFERROR(INDEX(Kriterler!$AR$5:$AV$9,(MATCH(I14,Kriterler!$AQ$5:$AQ$9,0)),(MATCH(G14,Kriterler!$AR$12:$AV$12,0))),"N/A")</f>
        <v>N/A</v>
      </c>
    </row>
    <row r="15" spans="2:11" x14ac:dyDescent="0.3">
      <c r="B15" s="2">
        <f>III.Kırılganlık!B15</f>
        <v>0</v>
      </c>
      <c r="C15" s="8">
        <f>III.Kırılganlık!C15</f>
        <v>0</v>
      </c>
      <c r="D15" s="9" t="str">
        <f>III.Kırılganlık!L15</f>
        <v>N/A</v>
      </c>
      <c r="E15" s="9"/>
      <c r="F15" s="11"/>
      <c r="G15" s="9" t="str">
        <f>IFERROR(INDEX(Kriterler!$AD$5:$AH$9,(MATCH(E15,Kriterler!$AC$5:$AC$9,0)),(MATCH(D15,Kriterler!$AD$12:$AH$12,0))),"N/A")</f>
        <v>N/A</v>
      </c>
      <c r="H15" s="9" t="e">
        <f>VLOOKUP($C15,II.Tehlike!$B$2:$G$13,4,FALSE)</f>
        <v>#N/A</v>
      </c>
      <c r="I15" s="9" t="e">
        <f>VLOOKUP($C15,II.Tehlike!$B$2:$G$13,6,FALSE)</f>
        <v>#N/A</v>
      </c>
      <c r="J15" s="9" t="str">
        <f>IFERROR(INDEX(Kriterler!$AR$5:$AV$9,(MATCH(H15,Kriterler!$AQ$5:$AQ$9,0)),(MATCH(G15,Kriterler!$AR$12:$AV$12,0))),"N/A")</f>
        <v>N/A</v>
      </c>
      <c r="K15" s="17" t="str">
        <f>IFERROR(INDEX(Kriterler!$AR$5:$AV$9,(MATCH(I15,Kriterler!$AQ$5:$AQ$9,0)),(MATCH(G15,Kriterler!$AR$12:$AV$12,0))),"N/A")</f>
        <v>N/A</v>
      </c>
    </row>
    <row r="16" spans="2:11" x14ac:dyDescent="0.3">
      <c r="B16" s="2">
        <f>III.Kırılganlık!B16</f>
        <v>0</v>
      </c>
      <c r="C16" s="8">
        <f>III.Kırılganlık!C16</f>
        <v>0</v>
      </c>
      <c r="D16" s="9" t="str">
        <f>III.Kırılganlık!L16</f>
        <v>N/A</v>
      </c>
      <c r="E16" s="9"/>
      <c r="F16" s="11"/>
      <c r="G16" s="9" t="str">
        <f>IFERROR(INDEX(Kriterler!$AD$5:$AH$9,(MATCH(E16,Kriterler!$AC$5:$AC$9,0)),(MATCH(D16,Kriterler!$AD$12:$AH$12,0))),"N/A")</f>
        <v>N/A</v>
      </c>
      <c r="H16" s="9" t="e">
        <f>VLOOKUP($C16,II.Tehlike!$B$2:$G$13,4,FALSE)</f>
        <v>#N/A</v>
      </c>
      <c r="I16" s="9" t="e">
        <f>VLOOKUP($C16,II.Tehlike!$B$2:$G$13,6,FALSE)</f>
        <v>#N/A</v>
      </c>
      <c r="J16" s="9" t="str">
        <f>IFERROR(INDEX(Kriterler!$AR$5:$AV$9,(MATCH(H16,Kriterler!$AQ$5:$AQ$9,0)),(MATCH(G16,Kriterler!$AR$12:$AV$12,0))),"N/A")</f>
        <v>N/A</v>
      </c>
      <c r="K16" s="17" t="str">
        <f>IFERROR(INDEX(Kriterler!$AR$5:$AV$9,(MATCH(I16,Kriterler!$AQ$5:$AQ$9,0)),(MATCH(G16,Kriterler!$AR$12:$AV$12,0))),"N/A")</f>
        <v>N/A</v>
      </c>
    </row>
    <row r="17" spans="2:11" x14ac:dyDescent="0.3">
      <c r="B17" s="2">
        <f>III.Kırılganlık!B17</f>
        <v>0</v>
      </c>
      <c r="C17" s="8">
        <f>III.Kırılganlık!C17</f>
        <v>0</v>
      </c>
      <c r="D17" s="9" t="str">
        <f>III.Kırılganlık!L17</f>
        <v>N/A</v>
      </c>
      <c r="E17" s="9"/>
      <c r="F17" s="11"/>
      <c r="G17" s="9" t="str">
        <f>IFERROR(INDEX(Kriterler!$AD$5:$AH$9,(MATCH(E17,Kriterler!$AC$5:$AC$9,0)),(MATCH(D17,Kriterler!$AD$12:$AH$12,0))),"N/A")</f>
        <v>N/A</v>
      </c>
      <c r="H17" s="9" t="e">
        <f>VLOOKUP($C17,II.Tehlike!$B$2:$G$13,4,FALSE)</f>
        <v>#N/A</v>
      </c>
      <c r="I17" s="9" t="e">
        <f>VLOOKUP($C17,II.Tehlike!$B$2:$G$13,6,FALSE)</f>
        <v>#N/A</v>
      </c>
      <c r="J17" s="9" t="str">
        <f>IFERROR(INDEX(Kriterler!$AR$5:$AV$9,(MATCH(H17,Kriterler!$AQ$5:$AQ$9,0)),(MATCH(G17,Kriterler!$AR$12:$AV$12,0))),"N/A")</f>
        <v>N/A</v>
      </c>
      <c r="K17" s="17" t="str">
        <f>IFERROR(INDEX(Kriterler!$AR$5:$AV$9,(MATCH(I17,Kriterler!$AQ$5:$AQ$9,0)),(MATCH(G17,Kriterler!$AR$12:$AV$12,0))),"N/A")</f>
        <v>N/A</v>
      </c>
    </row>
    <row r="18" spans="2:11" x14ac:dyDescent="0.3">
      <c r="B18" s="2">
        <f>III.Kırılganlık!B18</f>
        <v>0</v>
      </c>
      <c r="C18" s="8">
        <f>III.Kırılganlık!C18</f>
        <v>0</v>
      </c>
      <c r="D18" s="9" t="str">
        <f>III.Kırılganlık!L18</f>
        <v>N/A</v>
      </c>
      <c r="E18" s="9"/>
      <c r="F18" s="11"/>
      <c r="G18" s="9" t="str">
        <f>IFERROR(INDEX(Kriterler!$AD$5:$AH$9,(MATCH(E18,Kriterler!$AC$5:$AC$9,0)),(MATCH(D18,Kriterler!$AD$12:$AH$12,0))),"N/A")</f>
        <v>N/A</v>
      </c>
      <c r="H18" s="9" t="e">
        <f>VLOOKUP($C18,II.Tehlike!$B$2:$G$13,4,FALSE)</f>
        <v>#N/A</v>
      </c>
      <c r="I18" s="9" t="e">
        <f>VLOOKUP($C18,II.Tehlike!$B$2:$G$13,6,FALSE)</f>
        <v>#N/A</v>
      </c>
      <c r="J18" s="9" t="str">
        <f>IFERROR(INDEX(Kriterler!$AR$5:$AV$9,(MATCH(H18,Kriterler!$AQ$5:$AQ$9,0)),(MATCH(G18,Kriterler!$AR$12:$AV$12,0))),"N/A")</f>
        <v>N/A</v>
      </c>
      <c r="K18" s="17" t="str">
        <f>IFERROR(INDEX(Kriterler!$AR$5:$AV$9,(MATCH(I18,Kriterler!$AQ$5:$AQ$9,0)),(MATCH(G18,Kriterler!$AR$12:$AV$12,0))),"N/A")</f>
        <v>N/A</v>
      </c>
    </row>
    <row r="19" spans="2:11" ht="15" thickBot="1" x14ac:dyDescent="0.35">
      <c r="B19" s="59">
        <f>III.Kırılganlık!B19</f>
        <v>0</v>
      </c>
      <c r="C19" s="25">
        <f>III.Kırılganlık!C19</f>
        <v>0</v>
      </c>
      <c r="D19" s="14" t="str">
        <f>III.Kırılganlık!L19</f>
        <v>N/A</v>
      </c>
      <c r="E19" s="14"/>
      <c r="F19" s="15"/>
      <c r="G19" s="14" t="str">
        <f>IFERROR(INDEX(Kriterler!$AD$5:$AH$9,(MATCH(E19,Kriterler!$AC$5:$AC$9,0)),(MATCH(D19,Kriterler!$AD$12:$AH$12,0))),"N/A")</f>
        <v>N/A</v>
      </c>
      <c r="H19" s="14" t="e">
        <f>VLOOKUP($C19,II.Tehlike!$B$2:$G$13,4,FALSE)</f>
        <v>#N/A</v>
      </c>
      <c r="I19" s="14" t="e">
        <f>VLOOKUP($C19,II.Tehlike!$B$2:$G$13,6,FALSE)</f>
        <v>#N/A</v>
      </c>
      <c r="J19" s="14" t="str">
        <f>IFERROR(INDEX(Kriterler!$AR$5:$AV$9,(MATCH(H19,Kriterler!$AQ$5:$AQ$9,0)),(MATCH(G19,Kriterler!$AR$12:$AV$12,0))),"N/A")</f>
        <v>N/A</v>
      </c>
      <c r="K19" s="18" t="str">
        <f>IFERROR(INDEX(Kriterler!$AR$5:$AV$9,(MATCH(I19,Kriterler!$AQ$5:$AQ$9,0)),(MATCH(G19,Kriterler!$AR$12:$AV$12,0))),"N/A")</f>
        <v>N/A</v>
      </c>
    </row>
  </sheetData>
  <pageMargins left="0.7" right="0.7" top="0.75" bottom="0.75" header="0.3" footer="0.3"/>
  <pageSetup paperSize="9" scale="52"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41" operator="equal" id="{46E27D9F-55D2-4DA6-AD88-8F09FEC4CE6B}">
            <xm:f>Kriterler!$U$8</xm:f>
            <x14:dxf>
              <fill>
                <patternFill>
                  <bgColor rgb="FFFF0000"/>
                </patternFill>
              </fill>
            </x14:dxf>
          </x14:cfRule>
          <x14:cfRule type="cellIs" priority="42" operator="equal" id="{22C0BC5C-B27F-4F00-8B9D-9FF53C0A8FE8}">
            <xm:f>Kriterler!$U$6</xm:f>
            <x14:dxf>
              <fill>
                <patternFill>
                  <bgColor rgb="FFFFC000"/>
                </patternFill>
              </fill>
            </x14:dxf>
          </x14:cfRule>
          <x14:cfRule type="cellIs" priority="43" operator="equal" id="{D8D5CDE1-B8F0-432C-A7FC-4D9B332C1EAF}">
            <xm:f>Kriterler!$U$5</xm:f>
            <x14:dxf>
              <fill>
                <patternFill>
                  <bgColor rgb="FFFFFF00"/>
                </patternFill>
              </fill>
            </x14:dxf>
          </x14:cfRule>
          <x14:cfRule type="cellIs" priority="44" operator="equal" id="{95873CE5-6C94-4640-864A-695CED3B78A9}">
            <xm:f>Kriterler!$R$6</xm:f>
            <x14:dxf>
              <fill>
                <patternFill>
                  <bgColor rgb="FF92D050"/>
                </patternFill>
              </fill>
            </x14:dxf>
          </x14:cfRule>
          <x14:cfRule type="cellIs" priority="45" operator="equal" id="{242425EA-57B3-478C-B35E-C891E158E0AD}">
            <xm:f>Kriterler!$Q$5</xm:f>
            <x14:dxf>
              <fill>
                <patternFill>
                  <bgColor rgb="FF00B050"/>
                </patternFill>
              </fill>
            </x14:dxf>
          </x14:cfRule>
          <xm:sqref>D4:D19</xm:sqref>
        </x14:conditionalFormatting>
        <x14:conditionalFormatting xmlns:xm="http://schemas.microsoft.com/office/excel/2006/main">
          <x14:cfRule type="cellIs" priority="36" operator="equal" id="{CA0B63B6-9D9D-4C63-BB59-89F80D7EA8F5}">
            <xm:f>Kriterler!$X$10</xm:f>
            <x14:dxf>
              <fill>
                <patternFill>
                  <bgColor rgb="FFC00000"/>
                </patternFill>
              </fill>
            </x14:dxf>
          </x14:cfRule>
          <x14:cfRule type="cellIs" priority="37" operator="equal" id="{70757A60-8B11-49C8-9FFE-E16269F31099}">
            <xm:f>Kriterler!$X$9</xm:f>
            <x14:dxf>
              <fill>
                <patternFill>
                  <bgColor rgb="FFFF3300"/>
                </patternFill>
              </fill>
            </x14:dxf>
          </x14:cfRule>
          <x14:cfRule type="cellIs" priority="38" operator="equal" id="{3ED4B518-8E49-4EC8-B2E2-57DF22E568B3}">
            <xm:f>Kriterler!$X$8</xm:f>
            <x14:dxf>
              <fill>
                <patternFill>
                  <bgColor rgb="FFFF6600"/>
                </patternFill>
              </fill>
            </x14:dxf>
          </x14:cfRule>
          <x14:cfRule type="cellIs" priority="39" operator="equal" id="{24146AE6-14B6-423F-8D2D-8206A2EA1678}">
            <xm:f>Kriterler!$X$7</xm:f>
            <x14:dxf>
              <fill>
                <patternFill>
                  <bgColor rgb="FFFF9933"/>
                </patternFill>
              </fill>
            </x14:dxf>
          </x14:cfRule>
          <x14:cfRule type="cellIs" priority="40" operator="equal" id="{C8FBC121-3841-4DC3-8414-79749AA9DBFD}">
            <xm:f>Kriterler!$X$6</xm:f>
            <x14:dxf>
              <fill>
                <patternFill>
                  <bgColor theme="7" tint="0.59996337778862885"/>
                </patternFill>
              </fill>
            </x14:dxf>
          </x14:cfRule>
          <xm:sqref>E4:E19</xm:sqref>
        </x14:conditionalFormatting>
        <x14:conditionalFormatting xmlns:xm="http://schemas.microsoft.com/office/excel/2006/main">
          <x14:cfRule type="cellIs" priority="26" operator="equal" id="{AA178C50-1C9B-442D-9F1E-96FA31EC7751}">
            <xm:f>Kriterler!$AL$6</xm:f>
            <x14:dxf>
              <fill>
                <patternFill>
                  <bgColor rgb="FFC00000"/>
                </patternFill>
              </fill>
            </x14:dxf>
          </x14:cfRule>
          <x14:cfRule type="cellIs" priority="27" operator="equal" id="{ED85B96F-8F3D-4E10-B595-235777EAD0E4}">
            <xm:f>Kriterler!$AL$7</xm:f>
            <x14:dxf>
              <fill>
                <patternFill>
                  <bgColor rgb="FFFF3300"/>
                </patternFill>
              </fill>
            </x14:dxf>
          </x14:cfRule>
          <x14:cfRule type="cellIs" priority="28" operator="equal" id="{CCA1BFB3-3050-4F5C-87CA-8DD28832C833}">
            <xm:f>Kriterler!$AL$8</xm:f>
            <x14:dxf>
              <fill>
                <patternFill>
                  <bgColor rgb="FFFF6600"/>
                </patternFill>
              </fill>
            </x14:dxf>
          </x14:cfRule>
          <x14:cfRule type="cellIs" priority="29" operator="equal" id="{C8895C90-6654-4CE6-BD09-9E3FC797568C}">
            <xm:f>Kriterler!$AL$9</xm:f>
            <x14:dxf>
              <fill>
                <patternFill>
                  <bgColor rgb="FFFF9933"/>
                </patternFill>
              </fill>
            </x14:dxf>
          </x14:cfRule>
          <x14:cfRule type="cellIs" priority="30" operator="equal" id="{8518D783-61B0-4B54-B468-CD488BD3C233}">
            <xm:f>Kriterler!$AL$10</xm:f>
            <x14:dxf>
              <fill>
                <patternFill>
                  <bgColor theme="7" tint="0.59996337778862885"/>
                </patternFill>
              </fill>
            </x14:dxf>
          </x14:cfRule>
          <xm:sqref>H4:H19</xm:sqref>
        </x14:conditionalFormatting>
        <x14:conditionalFormatting xmlns:xm="http://schemas.microsoft.com/office/excel/2006/main">
          <x14:cfRule type="cellIs" priority="21" operator="equal" id="{EE64E14D-42C8-4B1E-8BC1-1E1EFA95C2F1}">
            <xm:f>Kriterler!$AL$6</xm:f>
            <x14:dxf>
              <fill>
                <patternFill>
                  <bgColor rgb="FFC00000"/>
                </patternFill>
              </fill>
            </x14:dxf>
          </x14:cfRule>
          <x14:cfRule type="cellIs" priority="22" operator="equal" id="{8C679D1E-68E0-4ED7-909C-468DA9753BD0}">
            <xm:f>Kriterler!$AL$7</xm:f>
            <x14:dxf>
              <fill>
                <patternFill>
                  <bgColor rgb="FFFF3300"/>
                </patternFill>
              </fill>
            </x14:dxf>
          </x14:cfRule>
          <x14:cfRule type="cellIs" priority="23" operator="equal" id="{A1B248B9-CBB1-458F-B7FB-7367110C53F9}">
            <xm:f>Kriterler!$AL$8</xm:f>
            <x14:dxf>
              <fill>
                <patternFill>
                  <bgColor rgb="FFFF6600"/>
                </patternFill>
              </fill>
            </x14:dxf>
          </x14:cfRule>
          <x14:cfRule type="cellIs" priority="24" operator="equal" id="{163BDB50-7CFA-439E-B193-1F480FFB122B}">
            <xm:f>Kriterler!$AL$9</xm:f>
            <x14:dxf>
              <fill>
                <patternFill>
                  <bgColor rgb="FFFF9933"/>
                </patternFill>
              </fill>
            </x14:dxf>
          </x14:cfRule>
          <x14:cfRule type="cellIs" priority="25" operator="equal" id="{2E2CB504-BB0A-4908-8E5E-6F34482A523D}">
            <xm:f>Kriterler!$AL$10</xm:f>
            <x14:dxf>
              <fill>
                <patternFill>
                  <bgColor theme="7" tint="0.59996337778862885"/>
                </patternFill>
              </fill>
            </x14:dxf>
          </x14:cfRule>
          <xm:sqref>I4:I19</xm:sqref>
        </x14:conditionalFormatting>
        <x14:conditionalFormatting xmlns:xm="http://schemas.microsoft.com/office/excel/2006/main">
          <x14:cfRule type="cellIs" priority="16" operator="equal" id="{3873FBBB-717F-4BFB-811D-14F2454B189A}">
            <xm:f>Kriterler!$U$8</xm:f>
            <x14:dxf>
              <fill>
                <patternFill>
                  <bgColor rgb="FFFF0000"/>
                </patternFill>
              </fill>
            </x14:dxf>
          </x14:cfRule>
          <x14:cfRule type="cellIs" priority="17" operator="equal" id="{7512200B-CC9B-4998-8274-31266C078EFC}">
            <xm:f>Kriterler!$U$6</xm:f>
            <x14:dxf>
              <fill>
                <patternFill>
                  <bgColor rgb="FFFFC000"/>
                </patternFill>
              </fill>
            </x14:dxf>
          </x14:cfRule>
          <x14:cfRule type="cellIs" priority="18" operator="equal" id="{FC8A8684-36B1-47EC-AE52-A9FBD7379C44}">
            <xm:f>Kriterler!$U$5</xm:f>
            <x14:dxf>
              <fill>
                <patternFill>
                  <bgColor rgb="FFFFFF00"/>
                </patternFill>
              </fill>
            </x14:dxf>
          </x14:cfRule>
          <x14:cfRule type="cellIs" priority="19" operator="equal" id="{AE55E947-68CD-451E-AA6F-7A7AAC7AD9D3}">
            <xm:f>Kriterler!$R$6</xm:f>
            <x14:dxf>
              <fill>
                <patternFill>
                  <bgColor rgb="FF92D050"/>
                </patternFill>
              </fill>
            </x14:dxf>
          </x14:cfRule>
          <x14:cfRule type="cellIs" priority="20" operator="equal" id="{426D6D90-F811-48BA-8F1B-E9EEE505807A}">
            <xm:f>Kriterler!$Q$5</xm:f>
            <x14:dxf>
              <fill>
                <patternFill>
                  <bgColor rgb="FF00B050"/>
                </patternFill>
              </fill>
            </x14:dxf>
          </x14:cfRule>
          <xm:sqref>G4:G19</xm:sqref>
        </x14:conditionalFormatting>
        <x14:conditionalFormatting xmlns:xm="http://schemas.microsoft.com/office/excel/2006/main">
          <x14:cfRule type="cellIs" priority="11" operator="equal" id="{E111F3FE-4AEE-4BA2-9885-40DD15938D26}">
            <xm:f>Kriterler!$U$8</xm:f>
            <x14:dxf>
              <fill>
                <patternFill>
                  <bgColor rgb="FFFF0000"/>
                </patternFill>
              </fill>
            </x14:dxf>
          </x14:cfRule>
          <x14:cfRule type="cellIs" priority="12" operator="equal" id="{7DD27E7A-7989-4716-ADE5-33755B59C9D0}">
            <xm:f>Kriterler!$U$6</xm:f>
            <x14:dxf>
              <fill>
                <patternFill>
                  <bgColor rgb="FFFFC000"/>
                </patternFill>
              </fill>
            </x14:dxf>
          </x14:cfRule>
          <x14:cfRule type="cellIs" priority="13" operator="equal" id="{103A9E34-34D5-46FF-AAFE-250C3299700C}">
            <xm:f>Kriterler!$U$5</xm:f>
            <x14:dxf>
              <fill>
                <patternFill>
                  <bgColor rgb="FFFFFF00"/>
                </patternFill>
              </fill>
            </x14:dxf>
          </x14:cfRule>
          <x14:cfRule type="cellIs" priority="14" operator="equal" id="{39ED244C-9236-42E7-9508-D405477BC7DC}">
            <xm:f>Kriterler!$R$6</xm:f>
            <x14:dxf>
              <fill>
                <patternFill>
                  <bgColor rgb="FF92D050"/>
                </patternFill>
              </fill>
            </x14:dxf>
          </x14:cfRule>
          <x14:cfRule type="cellIs" priority="15" operator="equal" id="{3564DB76-5F6C-40CF-A5CC-9736C0A1B3F3}">
            <xm:f>Kriterler!$Q$5</xm:f>
            <x14:dxf>
              <fill>
                <patternFill>
                  <bgColor rgb="FF00B050"/>
                </patternFill>
              </fill>
            </x14:dxf>
          </x14:cfRule>
          <xm:sqref>J4:K19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Kriterler!$X$6:$X$10</xm:f>
          </x14:formula1>
          <xm:sqref>E4:E19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24"/>
  <sheetViews>
    <sheetView showGridLines="0" topLeftCell="A7" zoomScaleNormal="100" workbookViewId="0">
      <selection activeCell="B2" sqref="B2:D24"/>
    </sheetView>
  </sheetViews>
  <sheetFormatPr defaultRowHeight="14.4" x14ac:dyDescent="0.3"/>
  <cols>
    <col min="2" max="2" width="73.109375" customWidth="1"/>
    <col min="3" max="4" width="49.5546875" customWidth="1"/>
  </cols>
  <sheetData>
    <row r="2" spans="2:4" x14ac:dyDescent="0.3">
      <c r="B2" s="60" t="s">
        <v>191</v>
      </c>
      <c r="C2" s="61" t="s">
        <v>186</v>
      </c>
      <c r="D2" s="62" t="s">
        <v>187</v>
      </c>
    </row>
    <row r="3" spans="2:4" ht="72" x14ac:dyDescent="0.3">
      <c r="B3" s="5" t="s">
        <v>188</v>
      </c>
      <c r="C3" s="6" t="s">
        <v>189</v>
      </c>
      <c r="D3" s="7" t="s">
        <v>190</v>
      </c>
    </row>
    <row r="4" spans="2:4" ht="43.2" x14ac:dyDescent="0.3">
      <c r="B4" s="27" t="s">
        <v>271</v>
      </c>
      <c r="C4" s="3"/>
      <c r="D4" s="63"/>
    </row>
    <row r="5" spans="2:4" ht="28.8" x14ac:dyDescent="0.3">
      <c r="B5" s="27" t="s">
        <v>194</v>
      </c>
      <c r="C5" s="3"/>
      <c r="D5" s="63"/>
    </row>
    <row r="6" spans="2:4" ht="28.8" x14ac:dyDescent="0.3">
      <c r="B6" s="27" t="s">
        <v>270</v>
      </c>
      <c r="C6" s="3"/>
      <c r="D6" s="63"/>
    </row>
    <row r="7" spans="2:4" ht="28.8" x14ac:dyDescent="0.3">
      <c r="B7" s="27" t="s">
        <v>192</v>
      </c>
      <c r="C7" s="3"/>
      <c r="D7" s="63"/>
    </row>
    <row r="8" spans="2:4" x14ac:dyDescent="0.3">
      <c r="B8" s="27" t="s">
        <v>193</v>
      </c>
      <c r="C8" s="3"/>
      <c r="D8" s="63"/>
    </row>
    <row r="9" spans="2:4" ht="72" x14ac:dyDescent="0.3">
      <c r="B9" s="27" t="s">
        <v>268</v>
      </c>
      <c r="C9" s="3"/>
      <c r="D9" s="63"/>
    </row>
    <row r="10" spans="2:4" ht="43.2" x14ac:dyDescent="0.3">
      <c r="B10" s="27" t="s">
        <v>267</v>
      </c>
      <c r="C10" s="3"/>
      <c r="D10" s="63"/>
    </row>
    <row r="11" spans="2:4" x14ac:dyDescent="0.3">
      <c r="B11" s="27" t="s">
        <v>196</v>
      </c>
      <c r="C11" s="3"/>
      <c r="D11" s="63"/>
    </row>
    <row r="12" spans="2:4" x14ac:dyDescent="0.3">
      <c r="B12" s="27" t="s">
        <v>195</v>
      </c>
      <c r="C12" s="3"/>
      <c r="D12" s="63"/>
    </row>
    <row r="13" spans="2:4" x14ac:dyDescent="0.3">
      <c r="B13" s="27" t="s">
        <v>269</v>
      </c>
      <c r="C13" s="3"/>
      <c r="D13" s="63"/>
    </row>
    <row r="14" spans="2:4" x14ac:dyDescent="0.3">
      <c r="B14" s="27"/>
      <c r="C14" s="3"/>
      <c r="D14" s="63"/>
    </row>
    <row r="15" spans="2:4" x14ac:dyDescent="0.3">
      <c r="B15" s="27"/>
      <c r="C15" s="3"/>
      <c r="D15" s="63"/>
    </row>
    <row r="16" spans="2:4" x14ac:dyDescent="0.3">
      <c r="B16" s="27"/>
      <c r="C16" s="3"/>
      <c r="D16" s="63"/>
    </row>
    <row r="17" spans="2:4" x14ac:dyDescent="0.3">
      <c r="B17" s="27"/>
      <c r="C17" s="3"/>
      <c r="D17" s="63"/>
    </row>
    <row r="18" spans="2:4" x14ac:dyDescent="0.3">
      <c r="B18" s="27"/>
      <c r="C18" s="3"/>
      <c r="D18" s="63"/>
    </row>
    <row r="19" spans="2:4" x14ac:dyDescent="0.3">
      <c r="B19" s="27"/>
      <c r="C19" s="3"/>
      <c r="D19" s="63"/>
    </row>
    <row r="20" spans="2:4" x14ac:dyDescent="0.3">
      <c r="B20" s="27"/>
      <c r="C20" s="3"/>
      <c r="D20" s="63"/>
    </row>
    <row r="21" spans="2:4" x14ac:dyDescent="0.3">
      <c r="B21" s="27"/>
      <c r="C21" s="3"/>
      <c r="D21" s="63"/>
    </row>
    <row r="22" spans="2:4" x14ac:dyDescent="0.3">
      <c r="B22" s="27"/>
      <c r="C22" s="3"/>
      <c r="D22" s="63"/>
    </row>
    <row r="23" spans="2:4" x14ac:dyDescent="0.3">
      <c r="B23" s="27"/>
      <c r="C23" s="3"/>
      <c r="D23" s="63"/>
    </row>
    <row r="24" spans="2:4" ht="15" thickBot="1" x14ac:dyDescent="0.35">
      <c r="B24" s="26"/>
      <c r="C24" s="4"/>
      <c r="D24" s="64"/>
    </row>
  </sheetData>
  <pageMargins left="0.7" right="0.7" top="0.75" bottom="0.75" header="0.3" footer="0.3"/>
  <pageSetup paperSize="9" scale="72"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V26"/>
  <sheetViews>
    <sheetView showGridLines="0" zoomScale="70" zoomScaleNormal="70" workbookViewId="0">
      <selection activeCell="E13" sqref="E13"/>
    </sheetView>
  </sheetViews>
  <sheetFormatPr defaultColWidth="8.88671875" defaultRowHeight="14.4" x14ac:dyDescent="0.3"/>
  <cols>
    <col min="1" max="1" width="8.88671875" style="81"/>
    <col min="2" max="2" width="24.6640625" style="81" bestFit="1" customWidth="1"/>
    <col min="3" max="3" width="19.33203125" style="81" bestFit="1" customWidth="1"/>
    <col min="4" max="4" width="17.6640625" style="81" customWidth="1"/>
    <col min="5" max="5" width="22.6640625" style="81" customWidth="1"/>
    <col min="6" max="6" width="17.6640625" style="81" customWidth="1"/>
    <col min="7" max="7" width="23.88671875" style="81" customWidth="1"/>
    <col min="8" max="8" width="23.5546875" style="81" customWidth="1"/>
    <col min="9" max="9" width="27" style="81" customWidth="1"/>
    <col min="10" max="10" width="8.88671875" style="81"/>
    <col min="11" max="11" width="24" style="81" customWidth="1"/>
    <col min="12" max="12" width="35.33203125" style="81" customWidth="1"/>
    <col min="13" max="15" width="8.88671875" style="81"/>
    <col min="16" max="21" width="11" style="81" customWidth="1"/>
    <col min="22" max="23" width="8.88671875" style="81"/>
    <col min="24" max="24" width="23.88671875" style="81" customWidth="1"/>
    <col min="25" max="25" width="31.33203125" style="81" customWidth="1"/>
    <col min="26" max="28" width="8.88671875" style="81"/>
    <col min="29" max="34" width="10.88671875" style="81" customWidth="1"/>
    <col min="35" max="37" width="8.88671875" style="81"/>
    <col min="38" max="38" width="22.6640625" style="82" customWidth="1"/>
    <col min="39" max="39" width="29.6640625" style="82" customWidth="1"/>
    <col min="40" max="42" width="8.88671875" style="81"/>
    <col min="43" max="48" width="11.6640625" style="81" customWidth="1"/>
    <col min="49" max="16384" width="8.88671875" style="81"/>
  </cols>
  <sheetData>
    <row r="2" spans="2:48" ht="15" thickBot="1" x14ac:dyDescent="0.35"/>
    <row r="3" spans="2:48" x14ac:dyDescent="0.3">
      <c r="B3" s="139" t="s">
        <v>119</v>
      </c>
      <c r="C3" s="143"/>
      <c r="D3" s="143"/>
      <c r="E3" s="143"/>
      <c r="F3" s="143"/>
      <c r="G3" s="143"/>
      <c r="H3" s="143"/>
      <c r="I3" s="140"/>
      <c r="K3" s="139" t="s">
        <v>120</v>
      </c>
      <c r="L3" s="140"/>
      <c r="O3" s="147" t="s">
        <v>105</v>
      </c>
      <c r="P3" s="148"/>
      <c r="Q3" s="148"/>
      <c r="R3" s="148"/>
      <c r="S3" s="148"/>
      <c r="T3" s="148"/>
      <c r="U3" s="149"/>
      <c r="X3" s="139" t="s">
        <v>127</v>
      </c>
      <c r="Y3" s="140"/>
      <c r="AB3" s="139" t="s">
        <v>149</v>
      </c>
      <c r="AC3" s="143"/>
      <c r="AD3" s="143"/>
      <c r="AE3" s="143"/>
      <c r="AF3" s="143"/>
      <c r="AG3" s="143"/>
      <c r="AH3" s="140"/>
      <c r="AL3" s="139" t="s">
        <v>126</v>
      </c>
      <c r="AM3" s="140"/>
      <c r="AP3" s="139" t="s">
        <v>150</v>
      </c>
      <c r="AQ3" s="143"/>
      <c r="AR3" s="143"/>
      <c r="AS3" s="143"/>
      <c r="AT3" s="143"/>
      <c r="AU3" s="143"/>
      <c r="AV3" s="140"/>
    </row>
    <row r="4" spans="2:48" ht="69.75" customHeight="1" x14ac:dyDescent="0.3">
      <c r="B4" s="141" t="s">
        <v>253</v>
      </c>
      <c r="C4" s="144"/>
      <c r="D4" s="144"/>
      <c r="E4" s="144"/>
      <c r="F4" s="144"/>
      <c r="G4" s="144"/>
      <c r="H4" s="144"/>
      <c r="I4" s="142"/>
      <c r="K4" s="141" t="s">
        <v>257</v>
      </c>
      <c r="L4" s="142"/>
      <c r="O4" s="141" t="s">
        <v>264</v>
      </c>
      <c r="P4" s="144"/>
      <c r="Q4" s="144"/>
      <c r="R4" s="144"/>
      <c r="S4" s="144"/>
      <c r="T4" s="144"/>
      <c r="U4" s="142"/>
      <c r="X4" s="141" t="s">
        <v>258</v>
      </c>
      <c r="Y4" s="142"/>
      <c r="AB4" s="141" t="s">
        <v>263</v>
      </c>
      <c r="AC4" s="144"/>
      <c r="AD4" s="144"/>
      <c r="AE4" s="144"/>
      <c r="AF4" s="144"/>
      <c r="AG4" s="144"/>
      <c r="AH4" s="142"/>
      <c r="AL4" s="141" t="s">
        <v>260</v>
      </c>
      <c r="AM4" s="142"/>
      <c r="AP4" s="141" t="s">
        <v>262</v>
      </c>
      <c r="AQ4" s="144"/>
      <c r="AR4" s="144"/>
      <c r="AS4" s="144"/>
      <c r="AT4" s="144"/>
      <c r="AU4" s="144"/>
      <c r="AV4" s="142"/>
    </row>
    <row r="5" spans="2:48" ht="43.2" x14ac:dyDescent="0.3">
      <c r="B5" s="83" t="s">
        <v>254</v>
      </c>
      <c r="C5" s="84" t="s">
        <v>82</v>
      </c>
      <c r="D5" s="84" t="s">
        <v>83</v>
      </c>
      <c r="E5" s="84" t="s">
        <v>90</v>
      </c>
      <c r="F5" s="84" t="s">
        <v>84</v>
      </c>
      <c r="G5" s="84" t="s">
        <v>85</v>
      </c>
      <c r="H5" s="84" t="s">
        <v>86</v>
      </c>
      <c r="I5" s="85" t="s">
        <v>87</v>
      </c>
      <c r="K5" s="86" t="s">
        <v>255</v>
      </c>
      <c r="L5" s="85" t="s">
        <v>33</v>
      </c>
      <c r="O5" s="150" t="s">
        <v>104</v>
      </c>
      <c r="P5" s="87" t="s">
        <v>95</v>
      </c>
      <c r="Q5" s="88" t="s">
        <v>107</v>
      </c>
      <c r="R5" s="89" t="s">
        <v>108</v>
      </c>
      <c r="S5" s="89" t="s">
        <v>108</v>
      </c>
      <c r="T5" s="90" t="s">
        <v>109</v>
      </c>
      <c r="U5" s="91" t="s">
        <v>109</v>
      </c>
      <c r="V5" s="92" t="s">
        <v>107</v>
      </c>
      <c r="X5" s="86" t="s">
        <v>255</v>
      </c>
      <c r="Y5" s="85" t="s">
        <v>33</v>
      </c>
      <c r="AB5" s="150" t="s">
        <v>136</v>
      </c>
      <c r="AC5" s="87" t="s">
        <v>132</v>
      </c>
      <c r="AD5" s="90" t="s">
        <v>109</v>
      </c>
      <c r="AE5" s="93" t="s">
        <v>110</v>
      </c>
      <c r="AF5" s="93" t="s">
        <v>110</v>
      </c>
      <c r="AG5" s="94" t="s">
        <v>106</v>
      </c>
      <c r="AH5" s="95" t="s">
        <v>106</v>
      </c>
      <c r="AL5" s="86" t="s">
        <v>259</v>
      </c>
      <c r="AM5" s="85" t="s">
        <v>33</v>
      </c>
      <c r="AP5" s="150" t="s">
        <v>143</v>
      </c>
      <c r="AQ5" s="87" t="s">
        <v>148</v>
      </c>
      <c r="AR5" s="90" t="s">
        <v>109</v>
      </c>
      <c r="AS5" s="93" t="s">
        <v>110</v>
      </c>
      <c r="AT5" s="93" t="s">
        <v>110</v>
      </c>
      <c r="AU5" s="94" t="s">
        <v>106</v>
      </c>
      <c r="AV5" s="95" t="s">
        <v>106</v>
      </c>
    </row>
    <row r="6" spans="2:48" ht="72" x14ac:dyDescent="0.3">
      <c r="B6" s="96" t="s">
        <v>49</v>
      </c>
      <c r="C6" s="115" t="s">
        <v>275</v>
      </c>
      <c r="D6" s="115" t="s">
        <v>77</v>
      </c>
      <c r="E6" s="115" t="s">
        <v>78</v>
      </c>
      <c r="F6" s="116" t="s">
        <v>276</v>
      </c>
      <c r="G6" s="80" t="s">
        <v>79</v>
      </c>
      <c r="H6" s="80" t="s">
        <v>80</v>
      </c>
      <c r="I6" s="97" t="s">
        <v>81</v>
      </c>
      <c r="K6" s="96" t="s">
        <v>91</v>
      </c>
      <c r="L6" s="97" t="s">
        <v>96</v>
      </c>
      <c r="O6" s="150"/>
      <c r="P6" s="87" t="s">
        <v>94</v>
      </c>
      <c r="Q6" s="89" t="s">
        <v>108</v>
      </c>
      <c r="R6" s="89" t="s">
        <v>108</v>
      </c>
      <c r="S6" s="90" t="s">
        <v>109</v>
      </c>
      <c r="T6" s="90" t="s">
        <v>109</v>
      </c>
      <c r="U6" s="98" t="s">
        <v>110</v>
      </c>
      <c r="V6" s="92" t="s">
        <v>108</v>
      </c>
      <c r="X6" s="96" t="s">
        <v>128</v>
      </c>
      <c r="Y6" s="119" t="s">
        <v>284</v>
      </c>
      <c r="AB6" s="150"/>
      <c r="AC6" s="87" t="s">
        <v>131</v>
      </c>
      <c r="AD6" s="90" t="s">
        <v>109</v>
      </c>
      <c r="AE6" s="90" t="s">
        <v>109</v>
      </c>
      <c r="AF6" s="93" t="s">
        <v>110</v>
      </c>
      <c r="AG6" s="93" t="s">
        <v>110</v>
      </c>
      <c r="AH6" s="95" t="s">
        <v>106</v>
      </c>
      <c r="AL6" s="99" t="s">
        <v>148</v>
      </c>
      <c r="AM6" s="100" t="s">
        <v>121</v>
      </c>
      <c r="AP6" s="150"/>
      <c r="AQ6" s="87" t="s">
        <v>147</v>
      </c>
      <c r="AR6" s="90" t="s">
        <v>109</v>
      </c>
      <c r="AS6" s="90" t="s">
        <v>109</v>
      </c>
      <c r="AT6" s="93" t="s">
        <v>110</v>
      </c>
      <c r="AU6" s="93" t="s">
        <v>110</v>
      </c>
      <c r="AV6" s="95" t="s">
        <v>106</v>
      </c>
    </row>
    <row r="7" spans="2:48" ht="72" x14ac:dyDescent="0.3">
      <c r="B7" s="101" t="s">
        <v>51</v>
      </c>
      <c r="C7" s="115" t="s">
        <v>277</v>
      </c>
      <c r="D7" s="115" t="s">
        <v>71</v>
      </c>
      <c r="E7" s="115" t="s">
        <v>72</v>
      </c>
      <c r="F7" s="116" t="s">
        <v>278</v>
      </c>
      <c r="G7" s="80" t="s">
        <v>73</v>
      </c>
      <c r="H7" s="80" t="s">
        <v>74</v>
      </c>
      <c r="I7" s="97" t="s">
        <v>75</v>
      </c>
      <c r="K7" s="101" t="s">
        <v>92</v>
      </c>
      <c r="L7" s="97" t="s">
        <v>97</v>
      </c>
      <c r="O7" s="150"/>
      <c r="P7" s="87" t="s">
        <v>93</v>
      </c>
      <c r="Q7" s="89" t="s">
        <v>108</v>
      </c>
      <c r="R7" s="90" t="s">
        <v>109</v>
      </c>
      <c r="S7" s="90" t="s">
        <v>109</v>
      </c>
      <c r="T7" s="93" t="s">
        <v>110</v>
      </c>
      <c r="U7" s="98" t="s">
        <v>110</v>
      </c>
      <c r="V7" s="92" t="s">
        <v>109</v>
      </c>
      <c r="X7" s="101" t="s">
        <v>129</v>
      </c>
      <c r="Y7" s="119" t="s">
        <v>133</v>
      </c>
      <c r="AB7" s="150"/>
      <c r="AC7" s="87" t="s">
        <v>130</v>
      </c>
      <c r="AD7" s="89" t="s">
        <v>108</v>
      </c>
      <c r="AE7" s="90" t="s">
        <v>109</v>
      </c>
      <c r="AF7" s="90" t="s">
        <v>109</v>
      </c>
      <c r="AG7" s="93" t="s">
        <v>110</v>
      </c>
      <c r="AH7" s="98" t="s">
        <v>110</v>
      </c>
      <c r="AL7" s="102" t="s">
        <v>147</v>
      </c>
      <c r="AM7" s="100" t="s">
        <v>122</v>
      </c>
      <c r="AP7" s="150"/>
      <c r="AQ7" s="87" t="s">
        <v>146</v>
      </c>
      <c r="AR7" s="89" t="s">
        <v>108</v>
      </c>
      <c r="AS7" s="90" t="s">
        <v>109</v>
      </c>
      <c r="AT7" s="90" t="s">
        <v>109</v>
      </c>
      <c r="AU7" s="93" t="s">
        <v>110</v>
      </c>
      <c r="AV7" s="98" t="s">
        <v>110</v>
      </c>
    </row>
    <row r="8" spans="2:48" ht="57.6" x14ac:dyDescent="0.3">
      <c r="B8" s="103" t="s">
        <v>48</v>
      </c>
      <c r="C8" s="115" t="s">
        <v>76</v>
      </c>
      <c r="D8" s="115" t="s">
        <v>65</v>
      </c>
      <c r="E8" s="115" t="s">
        <v>66</v>
      </c>
      <c r="F8" s="116" t="s">
        <v>279</v>
      </c>
      <c r="G8" s="80" t="s">
        <v>67</v>
      </c>
      <c r="H8" s="80" t="s">
        <v>68</v>
      </c>
      <c r="I8" s="97" t="s">
        <v>69</v>
      </c>
      <c r="K8" s="103" t="s">
        <v>93</v>
      </c>
      <c r="L8" s="97" t="s">
        <v>98</v>
      </c>
      <c r="O8" s="150"/>
      <c r="P8" s="87" t="s">
        <v>92</v>
      </c>
      <c r="Q8" s="90" t="s">
        <v>109</v>
      </c>
      <c r="R8" s="90" t="s">
        <v>109</v>
      </c>
      <c r="S8" s="93" t="s">
        <v>110</v>
      </c>
      <c r="T8" s="93" t="s">
        <v>110</v>
      </c>
      <c r="U8" s="95" t="s">
        <v>106</v>
      </c>
      <c r="V8" s="92" t="s">
        <v>110</v>
      </c>
      <c r="X8" s="103" t="s">
        <v>130</v>
      </c>
      <c r="Y8" s="119" t="s">
        <v>134</v>
      </c>
      <c r="AB8" s="150"/>
      <c r="AC8" s="87" t="s">
        <v>129</v>
      </c>
      <c r="AD8" s="89" t="s">
        <v>108</v>
      </c>
      <c r="AE8" s="89" t="s">
        <v>108</v>
      </c>
      <c r="AF8" s="90" t="s">
        <v>109</v>
      </c>
      <c r="AG8" s="90" t="s">
        <v>109</v>
      </c>
      <c r="AH8" s="98" t="s">
        <v>110</v>
      </c>
      <c r="AL8" s="103" t="s">
        <v>146</v>
      </c>
      <c r="AM8" s="100" t="s">
        <v>123</v>
      </c>
      <c r="AP8" s="150"/>
      <c r="AQ8" s="87" t="s">
        <v>145</v>
      </c>
      <c r="AR8" s="89" t="s">
        <v>108</v>
      </c>
      <c r="AS8" s="89" t="s">
        <v>108</v>
      </c>
      <c r="AT8" s="90" t="s">
        <v>109</v>
      </c>
      <c r="AU8" s="90" t="s">
        <v>109</v>
      </c>
      <c r="AV8" s="98" t="s">
        <v>110</v>
      </c>
    </row>
    <row r="9" spans="2:48" ht="72" x14ac:dyDescent="0.3">
      <c r="B9" s="102" t="s">
        <v>52</v>
      </c>
      <c r="C9" s="115" t="s">
        <v>70</v>
      </c>
      <c r="D9" s="115" t="s">
        <v>88</v>
      </c>
      <c r="E9" s="115" t="s">
        <v>61</v>
      </c>
      <c r="F9" s="116" t="s">
        <v>280</v>
      </c>
      <c r="G9" s="80" t="s">
        <v>62</v>
      </c>
      <c r="H9" s="80" t="s">
        <v>63</v>
      </c>
      <c r="I9" s="97" t="s">
        <v>64</v>
      </c>
      <c r="K9" s="102" t="s">
        <v>94</v>
      </c>
      <c r="L9" s="97" t="s">
        <v>99</v>
      </c>
      <c r="O9" s="150"/>
      <c r="P9" s="87" t="s">
        <v>91</v>
      </c>
      <c r="Q9" s="90" t="s">
        <v>109</v>
      </c>
      <c r="R9" s="93" t="s">
        <v>110</v>
      </c>
      <c r="S9" s="93" t="s">
        <v>110</v>
      </c>
      <c r="T9" s="94" t="s">
        <v>106</v>
      </c>
      <c r="U9" s="95" t="s">
        <v>106</v>
      </c>
      <c r="V9" s="92" t="s">
        <v>106</v>
      </c>
      <c r="X9" s="102" t="s">
        <v>131</v>
      </c>
      <c r="Y9" s="119" t="s">
        <v>135</v>
      </c>
      <c r="AB9" s="150"/>
      <c r="AC9" s="87" t="s">
        <v>128</v>
      </c>
      <c r="AD9" s="88" t="s">
        <v>107</v>
      </c>
      <c r="AE9" s="89" t="s">
        <v>108</v>
      </c>
      <c r="AF9" s="89" t="s">
        <v>108</v>
      </c>
      <c r="AG9" s="90" t="s">
        <v>109</v>
      </c>
      <c r="AH9" s="91" t="s">
        <v>109</v>
      </c>
      <c r="AL9" s="101" t="s">
        <v>145</v>
      </c>
      <c r="AM9" s="100" t="s">
        <v>124</v>
      </c>
      <c r="AP9" s="150"/>
      <c r="AQ9" s="87" t="s">
        <v>144</v>
      </c>
      <c r="AR9" s="88" t="s">
        <v>107</v>
      </c>
      <c r="AS9" s="89" t="s">
        <v>108</v>
      </c>
      <c r="AT9" s="89" t="s">
        <v>108</v>
      </c>
      <c r="AU9" s="90" t="s">
        <v>109</v>
      </c>
      <c r="AV9" s="91" t="s">
        <v>109</v>
      </c>
    </row>
    <row r="10" spans="2:48" ht="72.599999999999994" thickBot="1" x14ac:dyDescent="0.35">
      <c r="B10" s="104" t="s">
        <v>50</v>
      </c>
      <c r="C10" s="117" t="s">
        <v>281</v>
      </c>
      <c r="D10" s="117" t="s">
        <v>282</v>
      </c>
      <c r="E10" s="117" t="s">
        <v>57</v>
      </c>
      <c r="F10" s="118" t="s">
        <v>283</v>
      </c>
      <c r="G10" s="105" t="s">
        <v>58</v>
      </c>
      <c r="H10" s="105" t="s">
        <v>59</v>
      </c>
      <c r="I10" s="106" t="s">
        <v>60</v>
      </c>
      <c r="K10" s="104" t="s">
        <v>95</v>
      </c>
      <c r="L10" s="106" t="s">
        <v>100</v>
      </c>
      <c r="O10" s="151" t="s">
        <v>102</v>
      </c>
      <c r="P10" s="152"/>
      <c r="Q10" s="107" t="s">
        <v>49</v>
      </c>
      <c r="R10" s="107" t="s">
        <v>51</v>
      </c>
      <c r="S10" s="107" t="s">
        <v>48</v>
      </c>
      <c r="T10" s="107" t="s">
        <v>52</v>
      </c>
      <c r="U10" s="108" t="s">
        <v>50</v>
      </c>
      <c r="V10" s="92"/>
      <c r="X10" s="104" t="s">
        <v>132</v>
      </c>
      <c r="Y10" s="120" t="s">
        <v>285</v>
      </c>
      <c r="AB10" s="151" t="s">
        <v>137</v>
      </c>
      <c r="AC10" s="152"/>
      <c r="AD10" s="107" t="s">
        <v>140</v>
      </c>
      <c r="AE10" s="107" t="s">
        <v>139</v>
      </c>
      <c r="AF10" s="107" t="s">
        <v>151</v>
      </c>
      <c r="AG10" s="107" t="s">
        <v>138</v>
      </c>
      <c r="AH10" s="108" t="s">
        <v>141</v>
      </c>
      <c r="AL10" s="109" t="s">
        <v>144</v>
      </c>
      <c r="AM10" s="110" t="s">
        <v>125</v>
      </c>
      <c r="AP10" s="151" t="s">
        <v>142</v>
      </c>
      <c r="AQ10" s="152"/>
      <c r="AR10" s="107" t="s">
        <v>140</v>
      </c>
      <c r="AS10" s="107" t="s">
        <v>139</v>
      </c>
      <c r="AT10" s="107" t="s">
        <v>151</v>
      </c>
      <c r="AU10" s="107" t="s">
        <v>138</v>
      </c>
      <c r="AV10" s="108" t="s">
        <v>141</v>
      </c>
    </row>
    <row r="11" spans="2:48" ht="53.4" customHeight="1" thickBot="1" x14ac:dyDescent="0.35">
      <c r="O11" s="153"/>
      <c r="P11" s="154"/>
      <c r="Q11" s="145" t="s">
        <v>47</v>
      </c>
      <c r="R11" s="145"/>
      <c r="S11" s="145"/>
      <c r="T11" s="145"/>
      <c r="U11" s="146"/>
      <c r="AB11" s="153"/>
      <c r="AC11" s="154"/>
      <c r="AD11" s="145" t="s">
        <v>102</v>
      </c>
      <c r="AE11" s="145"/>
      <c r="AF11" s="145"/>
      <c r="AG11" s="145"/>
      <c r="AH11" s="146"/>
      <c r="AP11" s="153"/>
      <c r="AQ11" s="154"/>
      <c r="AR11" s="145" t="s">
        <v>137</v>
      </c>
      <c r="AS11" s="145"/>
      <c r="AT11" s="145"/>
      <c r="AU11" s="145"/>
      <c r="AV11" s="146"/>
    </row>
    <row r="12" spans="2:48" x14ac:dyDescent="0.3">
      <c r="AD12" s="92" t="s">
        <v>107</v>
      </c>
      <c r="AE12" s="92" t="s">
        <v>108</v>
      </c>
      <c r="AF12" s="92" t="s">
        <v>109</v>
      </c>
      <c r="AG12" s="92" t="s">
        <v>110</v>
      </c>
      <c r="AH12" s="92" t="s">
        <v>106</v>
      </c>
      <c r="AR12" s="92" t="s">
        <v>107</v>
      </c>
      <c r="AS12" s="92" t="s">
        <v>108</v>
      </c>
      <c r="AT12" s="92" t="s">
        <v>109</v>
      </c>
      <c r="AU12" s="92" t="s">
        <v>110</v>
      </c>
      <c r="AV12" s="92" t="s">
        <v>106</v>
      </c>
    </row>
    <row r="13" spans="2:48" x14ac:dyDescent="0.3">
      <c r="AD13" s="92"/>
      <c r="AE13" s="92"/>
      <c r="AF13" s="92"/>
      <c r="AG13" s="92"/>
      <c r="AH13" s="92"/>
    </row>
    <row r="14" spans="2:48" x14ac:dyDescent="0.3">
      <c r="B14" s="111" t="s">
        <v>252</v>
      </c>
    </row>
    <row r="15" spans="2:48" ht="15" customHeight="1" thickBot="1" x14ac:dyDescent="0.35"/>
    <row r="16" spans="2:48" x14ac:dyDescent="0.3">
      <c r="B16" s="112" t="s">
        <v>35</v>
      </c>
    </row>
    <row r="17" spans="2:2" x14ac:dyDescent="0.3">
      <c r="B17" s="113" t="s">
        <v>36</v>
      </c>
    </row>
    <row r="18" spans="2:2" x14ac:dyDescent="0.3">
      <c r="B18" s="113" t="s">
        <v>37</v>
      </c>
    </row>
    <row r="19" spans="2:2" x14ac:dyDescent="0.3">
      <c r="B19" s="113" t="s">
        <v>38</v>
      </c>
    </row>
    <row r="20" spans="2:2" x14ac:dyDescent="0.3">
      <c r="B20" s="113" t="s">
        <v>39</v>
      </c>
    </row>
    <row r="21" spans="2:2" x14ac:dyDescent="0.3">
      <c r="B21" s="113" t="s">
        <v>40</v>
      </c>
    </row>
    <row r="22" spans="2:2" x14ac:dyDescent="0.3">
      <c r="B22" s="113" t="s">
        <v>41</v>
      </c>
    </row>
    <row r="23" spans="2:2" x14ac:dyDescent="0.3">
      <c r="B23" s="113" t="s">
        <v>42</v>
      </c>
    </row>
    <row r="24" spans="2:2" x14ac:dyDescent="0.3">
      <c r="B24" s="113" t="s">
        <v>43</v>
      </c>
    </row>
    <row r="25" spans="2:2" x14ac:dyDescent="0.3">
      <c r="B25" s="113" t="s">
        <v>166</v>
      </c>
    </row>
    <row r="26" spans="2:2" ht="15" thickBot="1" x14ac:dyDescent="0.35">
      <c r="B26" s="114" t="s">
        <v>241</v>
      </c>
    </row>
  </sheetData>
  <sheetProtection selectLockedCells="1" selectUnlockedCells="1"/>
  <protectedRanges>
    <protectedRange sqref="G10:I10" name="Editable ranges_6"/>
    <protectedRange sqref="G9:I9" name="Editable ranges_1_1"/>
    <protectedRange sqref="G8:I8" name="Editable ranges_2_1"/>
    <protectedRange sqref="G7:I7" name="Editable ranges_3_1"/>
    <protectedRange sqref="G6:I6 L6:L10" name="Editable ranges_4_1"/>
    <protectedRange sqref="C5:E5 L5 AM5 Y5 G5:I5" name="Editable ranges_5_1"/>
    <protectedRange sqref="F5" name="Editable ranges_5_1_1"/>
    <protectedRange sqref="C10:E10" name="Editable ranges_6_1"/>
    <protectedRange sqref="C9:E9" name="Editable ranges_1_1_1"/>
    <protectedRange sqref="C8:E8" name="Editable ranges_2_1_1"/>
    <protectedRange sqref="C7:E7" name="Editable ranges_3_1_1"/>
    <protectedRange sqref="C6:E6" name="Editable ranges_4_1_1"/>
    <protectedRange sqref="F10" name="Editable ranges_6_1_1"/>
    <protectedRange sqref="F9" name="Editable ranges_1_1_1_1"/>
    <protectedRange sqref="F8" name="Editable ranges_2_1_1_1"/>
    <protectedRange sqref="F7" name="Editable ranges_3_1_1_1"/>
    <protectedRange sqref="F6" name="Editable ranges_4_1_1_1"/>
    <protectedRange sqref="Y6:Y10" name="Editable ranges_4_1_2"/>
  </protectedRanges>
  <mergeCells count="23">
    <mergeCell ref="AP5:AP9"/>
    <mergeCell ref="AP10:AQ11"/>
    <mergeCell ref="AR11:AV11"/>
    <mergeCell ref="O10:P11"/>
    <mergeCell ref="O5:O9"/>
    <mergeCell ref="Q11:U11"/>
    <mergeCell ref="AB5:AB9"/>
    <mergeCell ref="AB10:AC11"/>
    <mergeCell ref="B4:I4"/>
    <mergeCell ref="B3:I3"/>
    <mergeCell ref="K3:L3"/>
    <mergeCell ref="K4:L4"/>
    <mergeCell ref="AD11:AH11"/>
    <mergeCell ref="O3:U3"/>
    <mergeCell ref="O4:U4"/>
    <mergeCell ref="X4:Y4"/>
    <mergeCell ref="X3:Y3"/>
    <mergeCell ref="AL3:AM3"/>
    <mergeCell ref="AL4:AM4"/>
    <mergeCell ref="AP3:AV3"/>
    <mergeCell ref="AP4:AV4"/>
    <mergeCell ref="AB3:AH3"/>
    <mergeCell ref="AB4:AH4"/>
  </mergeCells>
  <pageMargins left="0.7" right="0.7" top="0.75" bottom="0.75" header="0.3" footer="0.3"/>
  <pageSetup paperSize="9" scale="62" fitToWidth="0"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31" operator="equal" id="{271BE5DA-5B95-4AB1-BB05-15B5A8648E40}">
            <xm:f>III.Kırılganlık!$A$24</xm:f>
            <x14:dxf>
              <fill>
                <patternFill>
                  <bgColor theme="7" tint="0.59996337778862885"/>
                </patternFill>
              </fill>
            </x14:dxf>
          </x14:cfRule>
          <x14:cfRule type="cellIs" priority="36" operator="equal" id="{53350DB9-AE8B-4A7E-A11F-C25524E4E53C}">
            <xm:f>III.Kırılganlık!$A$24</xm:f>
            <x14:dxf>
              <fill>
                <patternFill>
                  <bgColor theme="7" tint="0.59996337778862885"/>
                </patternFill>
              </fill>
            </x14:dxf>
          </x14:cfRule>
          <xm:sqref>B6</xm:sqref>
        </x14:conditionalFormatting>
        <x14:conditionalFormatting xmlns:xm="http://schemas.microsoft.com/office/excel/2006/main">
          <x14:cfRule type="cellIs" priority="28" operator="equal" id="{1D3A7E2E-6A42-429F-B77C-FF0F6804D2FD}">
            <xm:f>III.Kırılganlık!$L$24</xm:f>
            <x14:dxf>
              <fill>
                <patternFill>
                  <bgColor rgb="FFFF3300"/>
                </patternFill>
              </fill>
            </x14:dxf>
          </x14:cfRule>
          <x14:cfRule type="cellIs" priority="33" operator="equal" id="{605E585B-A1B6-4692-B21E-1D5122D8ED89}">
            <xm:f>III.Kırılganlık!$L$24</xm:f>
            <x14:dxf>
              <fill>
                <patternFill>
                  <bgColor rgb="FFFF3300"/>
                </patternFill>
              </fill>
            </x14:dxf>
          </x14:cfRule>
          <xm:sqref>B9</xm:sqref>
        </x14:conditionalFormatting>
        <x14:conditionalFormatting xmlns:xm="http://schemas.microsoft.com/office/excel/2006/main">
          <x14:cfRule type="cellIs" priority="29" operator="equal" id="{A3358EB0-8DCB-4DD7-BCD9-72668A72040C}">
            <xm:f>III.Kırılganlık!$G$25</xm:f>
            <x14:dxf>
              <fill>
                <patternFill>
                  <bgColor rgb="FFFF6600"/>
                </patternFill>
              </fill>
            </x14:dxf>
          </x14:cfRule>
          <x14:cfRule type="cellIs" priority="34" operator="equal" id="{181A0730-6D47-4521-AC20-81128B979545}">
            <xm:f>III.Kırılganlık!$G$25</xm:f>
            <x14:dxf>
              <fill>
                <patternFill>
                  <bgColor rgb="FFFF6600"/>
                </patternFill>
              </fill>
            </x14:dxf>
          </x14:cfRule>
          <xm:sqref>B8</xm:sqref>
        </x14:conditionalFormatting>
        <x14:conditionalFormatting xmlns:xm="http://schemas.microsoft.com/office/excel/2006/main">
          <x14:cfRule type="cellIs" priority="30" operator="equal" id="{BF323BBA-DA74-4600-8A3A-B56F6060DFDE}">
            <xm:f>III.Kırılganlık!$C$25</xm:f>
            <x14:dxf>
              <fill>
                <patternFill>
                  <bgColor rgb="FFFF9933"/>
                </patternFill>
              </fill>
            </x14:dxf>
          </x14:cfRule>
          <x14:cfRule type="cellIs" priority="35" operator="equal" id="{866A5F43-9E9D-4E0E-8183-5E43FFF93B8B}">
            <xm:f>III.Kırılganlık!$C$25</xm:f>
            <x14:dxf>
              <fill>
                <patternFill>
                  <bgColor rgb="FFFF9933"/>
                </patternFill>
              </fill>
            </x14:dxf>
          </x14:cfRule>
          <xm:sqref>B7</xm:sqref>
        </x14:conditionalFormatting>
        <x14:conditionalFormatting xmlns:xm="http://schemas.microsoft.com/office/excel/2006/main">
          <x14:cfRule type="cellIs" priority="53" operator="equal" id="{77BC37BB-CB64-4814-8AFE-574E37DB7348}">
            <xm:f>III.Kırılganlık!#REF!</xm:f>
            <x14:dxf>
              <fill>
                <patternFill>
                  <bgColor rgb="FFC00000"/>
                </patternFill>
              </fill>
            </x14:dxf>
          </x14:cfRule>
          <xm:sqref>B10</xm:sqref>
        </x14:conditionalFormatting>
        <x14:conditionalFormatting xmlns:xm="http://schemas.microsoft.com/office/excel/2006/main">
          <x14:cfRule type="cellIs" priority="22" operator="equal" id="{8253DEE1-2436-4059-AC16-55A3512E8F38}">
            <xm:f>III.Kırılganlık!$A$24</xm:f>
            <x14:dxf>
              <fill>
                <patternFill>
                  <bgColor theme="7" tint="0.59996337778862885"/>
                </patternFill>
              </fill>
            </x14:dxf>
          </x14:cfRule>
          <x14:cfRule type="cellIs" priority="26" operator="equal" id="{FB970DE9-D6BB-434B-A9A6-27954F4FFE7E}">
            <xm:f>III.Kırılganlık!$A$24</xm:f>
            <x14:dxf>
              <fill>
                <patternFill>
                  <bgColor theme="7" tint="0.59996337778862885"/>
                </patternFill>
              </fill>
            </x14:dxf>
          </x14:cfRule>
          <xm:sqref>K6</xm:sqref>
        </x14:conditionalFormatting>
        <x14:conditionalFormatting xmlns:xm="http://schemas.microsoft.com/office/excel/2006/main">
          <x14:cfRule type="cellIs" priority="19" operator="equal" id="{C3ECB655-A2A4-424D-93C3-5D37962C56CE}">
            <xm:f>III.Kırılganlık!$L$24</xm:f>
            <x14:dxf>
              <fill>
                <patternFill>
                  <bgColor rgb="FFFF3300"/>
                </patternFill>
              </fill>
            </x14:dxf>
          </x14:cfRule>
          <x14:cfRule type="cellIs" priority="23" operator="equal" id="{6B471E27-919F-4DEC-BB2D-C20D7B246A39}">
            <xm:f>III.Kırılganlık!$L$24</xm:f>
            <x14:dxf>
              <fill>
                <patternFill>
                  <bgColor rgb="FFFF3300"/>
                </patternFill>
              </fill>
            </x14:dxf>
          </x14:cfRule>
          <xm:sqref>K9</xm:sqref>
        </x14:conditionalFormatting>
        <x14:conditionalFormatting xmlns:xm="http://schemas.microsoft.com/office/excel/2006/main">
          <x14:cfRule type="cellIs" priority="20" operator="equal" id="{17E08DD6-D9F2-4344-9129-34BB7C6E4398}">
            <xm:f>III.Kırılganlık!$G$25</xm:f>
            <x14:dxf>
              <fill>
                <patternFill>
                  <bgColor rgb="FFFF6600"/>
                </patternFill>
              </fill>
            </x14:dxf>
          </x14:cfRule>
          <x14:cfRule type="cellIs" priority="24" operator="equal" id="{6CD17D42-1490-4618-9E14-D11B258D1C0A}">
            <xm:f>III.Kırılganlık!$G$25</xm:f>
            <x14:dxf>
              <fill>
                <patternFill>
                  <bgColor rgb="FFFF6600"/>
                </patternFill>
              </fill>
            </x14:dxf>
          </x14:cfRule>
          <xm:sqref>K8</xm:sqref>
        </x14:conditionalFormatting>
        <x14:conditionalFormatting xmlns:xm="http://schemas.microsoft.com/office/excel/2006/main">
          <x14:cfRule type="cellIs" priority="21" operator="equal" id="{745712D1-2700-4D98-BAF4-55CE28B4A554}">
            <xm:f>III.Kırılganlık!$C$25</xm:f>
            <x14:dxf>
              <fill>
                <patternFill>
                  <bgColor rgb="FFFF9933"/>
                </patternFill>
              </fill>
            </x14:dxf>
          </x14:cfRule>
          <x14:cfRule type="cellIs" priority="25" operator="equal" id="{CAE850B4-4203-4B68-9673-30BC46218239}">
            <xm:f>III.Kırılganlık!$C$25</xm:f>
            <x14:dxf>
              <fill>
                <patternFill>
                  <bgColor rgb="FFFF9933"/>
                </patternFill>
              </fill>
            </x14:dxf>
          </x14:cfRule>
          <xm:sqref>K7</xm:sqref>
        </x14:conditionalFormatting>
        <x14:conditionalFormatting xmlns:xm="http://schemas.microsoft.com/office/excel/2006/main">
          <x14:cfRule type="cellIs" priority="27" operator="equal" id="{97C42DDE-9887-4E61-BA98-FA1612D6CEB6}">
            <xm:f>III.Kırılganlık!#REF!</xm:f>
            <x14:dxf>
              <fill>
                <patternFill>
                  <bgColor rgb="FFC00000"/>
                </patternFill>
              </fill>
            </x14:dxf>
          </x14:cfRule>
          <xm:sqref>K10</xm:sqref>
        </x14:conditionalFormatting>
        <x14:conditionalFormatting xmlns:xm="http://schemas.microsoft.com/office/excel/2006/main">
          <x14:cfRule type="cellIs" priority="10" operator="equal" id="{55C54394-75BA-4A82-88B0-309542C567B0}">
            <xm:f>III.Kırılganlık!$A$24</xm:f>
            <x14:dxf>
              <fill>
                <patternFill>
                  <bgColor theme="7" tint="0.59996337778862885"/>
                </patternFill>
              </fill>
            </x14:dxf>
          </x14:cfRule>
          <x14:cfRule type="cellIs" priority="11" operator="equal" id="{91231BEA-C634-47EF-9A11-01DB672398BE}">
            <xm:f>III.Kırılganlık!$A$24</xm:f>
            <x14:dxf>
              <fill>
                <patternFill>
                  <bgColor theme="7" tint="0.59996337778862885"/>
                </patternFill>
              </fill>
            </x14:dxf>
          </x14:cfRule>
          <xm:sqref>AL10</xm:sqref>
        </x14:conditionalFormatting>
        <x14:conditionalFormatting xmlns:xm="http://schemas.microsoft.com/office/excel/2006/main">
          <x14:cfRule type="cellIs" priority="18" operator="equal" id="{D67FC23F-D4AE-42B7-BCEF-642A87021FE1}">
            <xm:f>III.Kırılganlık!#REF!</xm:f>
            <x14:dxf>
              <fill>
                <patternFill>
                  <bgColor rgb="FFC00000"/>
                </patternFill>
              </fill>
            </x14:dxf>
          </x14:cfRule>
          <xm:sqref>AL6</xm:sqref>
        </x14:conditionalFormatting>
        <x14:conditionalFormatting xmlns:xm="http://schemas.microsoft.com/office/excel/2006/main">
          <x14:cfRule type="cellIs" priority="16" operator="equal" id="{2DC1F3CB-1717-4BBC-973B-B31A72B5CE15}">
            <xm:f>III.Kırılganlık!$L$24</xm:f>
            <x14:dxf>
              <fill>
                <patternFill>
                  <bgColor rgb="FFFF3300"/>
                </patternFill>
              </fill>
            </x14:dxf>
          </x14:cfRule>
          <x14:cfRule type="cellIs" priority="17" operator="equal" id="{3C3B2753-A34A-4B7B-B2AF-DCC8AF29A519}">
            <xm:f>III.Kırılganlık!$L$24</xm:f>
            <x14:dxf>
              <fill>
                <patternFill>
                  <bgColor rgb="FFFF3300"/>
                </patternFill>
              </fill>
            </x14:dxf>
          </x14:cfRule>
          <xm:sqref>AL7</xm:sqref>
        </x14:conditionalFormatting>
        <x14:conditionalFormatting xmlns:xm="http://schemas.microsoft.com/office/excel/2006/main">
          <x14:cfRule type="cellIs" priority="14" operator="equal" id="{9BFC3516-9F3A-409B-983F-90A77AAD2473}">
            <xm:f>III.Kırılganlık!$G$25</xm:f>
            <x14:dxf>
              <fill>
                <patternFill>
                  <bgColor rgb="FFFF6600"/>
                </patternFill>
              </fill>
            </x14:dxf>
          </x14:cfRule>
          <x14:cfRule type="cellIs" priority="15" operator="equal" id="{989983AC-E21E-41C6-A343-7A4E3C7AC3B5}">
            <xm:f>III.Kırılganlık!$G$25</xm:f>
            <x14:dxf>
              <fill>
                <patternFill>
                  <bgColor rgb="FFFF6600"/>
                </patternFill>
              </fill>
            </x14:dxf>
          </x14:cfRule>
          <xm:sqref>AL8</xm:sqref>
        </x14:conditionalFormatting>
        <x14:conditionalFormatting xmlns:xm="http://schemas.microsoft.com/office/excel/2006/main">
          <x14:cfRule type="cellIs" priority="12" operator="equal" id="{57F2176F-7864-4AF9-8D98-C16C8D74AD81}">
            <xm:f>III.Kırılganlık!$C$25</xm:f>
            <x14:dxf>
              <fill>
                <patternFill>
                  <bgColor rgb="FFFF9933"/>
                </patternFill>
              </fill>
            </x14:dxf>
          </x14:cfRule>
          <x14:cfRule type="cellIs" priority="13" operator="equal" id="{FE09FAD9-C736-4365-A16D-521F6EF9FB3F}">
            <xm:f>III.Kırılganlık!$C$25</xm:f>
            <x14:dxf>
              <fill>
                <patternFill>
                  <bgColor rgb="FFFF9933"/>
                </patternFill>
              </fill>
            </x14:dxf>
          </x14:cfRule>
          <xm:sqref>AL9</xm:sqref>
        </x14:conditionalFormatting>
        <x14:conditionalFormatting xmlns:xm="http://schemas.microsoft.com/office/excel/2006/main">
          <x14:cfRule type="cellIs" priority="4" operator="equal" id="{19AA4DF7-E4A5-40F3-9CCF-4ACF728D248B}">
            <xm:f>III.Kırılganlık!$A$24</xm:f>
            <x14:dxf>
              <fill>
                <patternFill>
                  <bgColor theme="7" tint="0.59996337778862885"/>
                </patternFill>
              </fill>
            </x14:dxf>
          </x14:cfRule>
          <x14:cfRule type="cellIs" priority="8" operator="equal" id="{535F9535-0427-4DA9-86B6-3F8AB509588E}">
            <xm:f>III.Kırılganlık!$A$24</xm:f>
            <x14:dxf>
              <fill>
                <patternFill>
                  <bgColor theme="7" tint="0.59996337778862885"/>
                </patternFill>
              </fill>
            </x14:dxf>
          </x14:cfRule>
          <xm:sqref>X6</xm:sqref>
        </x14:conditionalFormatting>
        <x14:conditionalFormatting xmlns:xm="http://schemas.microsoft.com/office/excel/2006/main">
          <x14:cfRule type="cellIs" priority="1" operator="equal" id="{94B23193-E55B-47FC-ACA7-C333A7A641D7}">
            <xm:f>III.Kırılganlık!$L$24</xm:f>
            <x14:dxf>
              <fill>
                <patternFill>
                  <bgColor rgb="FFFF3300"/>
                </patternFill>
              </fill>
            </x14:dxf>
          </x14:cfRule>
          <x14:cfRule type="cellIs" priority="5" operator="equal" id="{861E0F73-8E5F-488A-BF2A-DBEEB6D3A634}">
            <xm:f>III.Kırılganlık!$L$24</xm:f>
            <x14:dxf>
              <fill>
                <patternFill>
                  <bgColor rgb="FFFF3300"/>
                </patternFill>
              </fill>
            </x14:dxf>
          </x14:cfRule>
          <xm:sqref>X9</xm:sqref>
        </x14:conditionalFormatting>
        <x14:conditionalFormatting xmlns:xm="http://schemas.microsoft.com/office/excel/2006/main">
          <x14:cfRule type="cellIs" priority="2" operator="equal" id="{89D3ACD7-173F-49F7-863D-96346BE99947}">
            <xm:f>III.Kırılganlık!$G$25</xm:f>
            <x14:dxf>
              <fill>
                <patternFill>
                  <bgColor rgb="FFFF6600"/>
                </patternFill>
              </fill>
            </x14:dxf>
          </x14:cfRule>
          <x14:cfRule type="cellIs" priority="6" operator="equal" id="{5684D238-B8E4-4A00-9F4A-4C3AF5EB4B2E}">
            <xm:f>III.Kırılganlık!$G$25</xm:f>
            <x14:dxf>
              <fill>
                <patternFill>
                  <bgColor rgb="FFFF6600"/>
                </patternFill>
              </fill>
            </x14:dxf>
          </x14:cfRule>
          <xm:sqref>X8</xm:sqref>
        </x14:conditionalFormatting>
        <x14:conditionalFormatting xmlns:xm="http://schemas.microsoft.com/office/excel/2006/main">
          <x14:cfRule type="cellIs" priority="3" operator="equal" id="{BCCB31A5-3728-4C74-9B1B-32523AF594DD}">
            <xm:f>III.Kırılganlık!$C$25</xm:f>
            <x14:dxf>
              <fill>
                <patternFill>
                  <bgColor rgb="FFFF9933"/>
                </patternFill>
              </fill>
            </x14:dxf>
          </x14:cfRule>
          <x14:cfRule type="cellIs" priority="7" operator="equal" id="{44F2667E-896D-4F25-A093-829642879838}">
            <xm:f>III.Kırılganlık!$C$25</xm:f>
            <x14:dxf>
              <fill>
                <patternFill>
                  <bgColor rgb="FFFF9933"/>
                </patternFill>
              </fill>
            </x14:dxf>
          </x14:cfRule>
          <xm:sqref>X7</xm:sqref>
        </x14:conditionalFormatting>
        <x14:conditionalFormatting xmlns:xm="http://schemas.microsoft.com/office/excel/2006/main">
          <x14:cfRule type="cellIs" priority="9" operator="equal" id="{BAB1F7EE-7653-4AE2-9A4E-537CADD34A0B}">
            <xm:f>III.Kırılganlık!#REF!</xm:f>
            <x14:dxf>
              <fill>
                <patternFill>
                  <bgColor rgb="FFC00000"/>
                </patternFill>
              </fill>
            </x14:dxf>
          </x14:cfRule>
          <xm:sqref>X10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8</vt:i4>
      </vt:variant>
      <vt:variant>
        <vt:lpstr>Adlandırılmış Aralıklar</vt:lpstr>
      </vt:variant>
      <vt:variant>
        <vt:i4>2</vt:i4>
      </vt:variant>
    </vt:vector>
  </HeadingPairs>
  <TitlesOfParts>
    <vt:vector size="10" baseType="lpstr">
      <vt:lpstr>Proje Hakkında</vt:lpstr>
      <vt:lpstr>Metodoloji</vt:lpstr>
      <vt:lpstr>I.Genel Bilgiler</vt:lpstr>
      <vt:lpstr>II.Tehlike</vt:lpstr>
      <vt:lpstr>III.Kırılganlık</vt:lpstr>
      <vt:lpstr>IV.Risk</vt:lpstr>
      <vt:lpstr>V.Onlem</vt:lpstr>
      <vt:lpstr>Kriterler</vt:lpstr>
      <vt:lpstr>'I.Genel Bilgiler'!Yazdırma_Alanı</vt:lpstr>
      <vt:lpstr>'Proje Hakkında'!Yazdırma_Alanı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Gizem CAKMAK</dc:creator>
  <cp:lastModifiedBy>Gizem Cakmak</cp:lastModifiedBy>
  <cp:lastPrinted>2025-02-14T06:12:30Z</cp:lastPrinted>
  <dcterms:created xsi:type="dcterms:W3CDTF">2024-01-11T07:04:50Z</dcterms:created>
  <dcterms:modified xsi:type="dcterms:W3CDTF">2025-03-04T12:34:02Z</dcterms:modified>
</cp:coreProperties>
</file>